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80" windowWidth="18540" windowHeight="11505" activeTab="1"/>
  </bookViews>
  <sheets>
    <sheet name="PivotTable" sheetId="1" r:id="rId1"/>
    <sheet name="Table" sheetId="2" r:id="rId2"/>
  </sheets>
  <calcPr calcId="145621" refMode="R1C1"/>
  <pivotCaches>
    <pivotCache cacheId="72" r:id="rId3"/>
  </pivotCaches>
</workbook>
</file>

<file path=xl/calcChain.xml><?xml version="1.0" encoding="utf-8"?>
<calcChain xmlns="http://schemas.openxmlformats.org/spreadsheetml/2006/main">
  <c r="H5" i="1" l="1"/>
  <c r="J5" i="1" s="1"/>
  <c r="H6" i="1"/>
  <c r="H7" i="1"/>
  <c r="J7" i="1" s="1"/>
  <c r="H8" i="1"/>
  <c r="J8" i="1" s="1"/>
  <c r="H9" i="1"/>
  <c r="H10" i="1"/>
  <c r="H11" i="1"/>
  <c r="H12" i="1"/>
  <c r="J12" i="1" s="1"/>
  <c r="H13" i="1"/>
  <c r="J13" i="1" s="1"/>
  <c r="H14" i="1"/>
  <c r="J14" i="1" s="1"/>
  <c r="H15" i="1"/>
  <c r="J15" i="1" s="1"/>
  <c r="H16" i="1"/>
  <c r="H17" i="1"/>
  <c r="J17" i="1" s="1"/>
  <c r="H18" i="1"/>
  <c r="J18" i="1" s="1"/>
  <c r="H19" i="1"/>
  <c r="J19" i="1" s="1"/>
  <c r="H20" i="1"/>
  <c r="H21" i="1"/>
  <c r="J21" i="1" s="1"/>
  <c r="H22" i="1"/>
  <c r="J22" i="1" s="1"/>
  <c r="H23" i="1"/>
  <c r="H24" i="1"/>
  <c r="J24" i="1" s="1"/>
  <c r="H25" i="1"/>
  <c r="H26" i="1"/>
  <c r="H27" i="1"/>
  <c r="J27" i="1" s="1"/>
  <c r="H28" i="1"/>
  <c r="H29" i="1"/>
  <c r="J29" i="1" s="1"/>
  <c r="H30" i="1"/>
  <c r="H31" i="1"/>
  <c r="H32" i="1"/>
  <c r="J32" i="1" s="1"/>
  <c r="H4" i="1"/>
  <c r="J4" i="1" s="1"/>
  <c r="J28" i="1" l="1"/>
  <c r="J20" i="1"/>
  <c r="J16" i="1"/>
  <c r="J31" i="1"/>
  <c r="J23" i="1"/>
  <c r="J11" i="1"/>
  <c r="J30" i="1"/>
  <c r="J26" i="1"/>
  <c r="J10" i="1"/>
  <c r="J6" i="1"/>
  <c r="J25" i="1"/>
  <c r="J9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F4" i="2" l="1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</calcChain>
</file>

<file path=xl/sharedStrings.xml><?xml version="1.0" encoding="utf-8"?>
<sst xmlns="http://schemas.openxmlformats.org/spreadsheetml/2006/main" count="61" uniqueCount="20">
  <si>
    <t>level</t>
  </si>
  <si>
    <t>Table1</t>
  </si>
  <si>
    <t>dur</t>
  </si>
  <si>
    <t>Table3</t>
  </si>
  <si>
    <t>In</t>
  </si>
  <si>
    <t>Out</t>
  </si>
  <si>
    <t>Job</t>
  </si>
  <si>
    <t>Smith</t>
  </si>
  <si>
    <t>Miller</t>
  </si>
  <si>
    <t>Dur</t>
  </si>
  <si>
    <t>Level</t>
  </si>
  <si>
    <t>Name</t>
  </si>
  <si>
    <t>Seq</t>
  </si>
  <si>
    <t>On</t>
  </si>
  <si>
    <t>Off</t>
  </si>
  <si>
    <t>Values</t>
  </si>
  <si>
    <t>_Off</t>
  </si>
  <si>
    <t>_On</t>
  </si>
  <si>
    <t>PivotTable</t>
  </si>
  <si>
    <t>PivotChart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</si>
</sst>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;@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i/>
      <sz val="12"/>
      <color rgb="FF7F7F7F"/>
      <name val="Calibri"/>
      <family val="2"/>
      <scheme val="minor"/>
    </font>
    <font>
      <sz val="10"/>
      <color theme="0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/>
    <xf numFmtId="0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1"/>
    <xf numFmtId="164" fontId="2" fillId="0" borderId="0" xfId="0" applyNumberFormat="1" applyFont="1"/>
    <xf numFmtId="164" fontId="0" fillId="0" borderId="0" xfId="0" applyNumberFormat="1"/>
    <xf numFmtId="0" fontId="4" fillId="0" borderId="0" xfId="0" applyFont="1"/>
    <xf numFmtId="0" fontId="5" fillId="0" borderId="0" xfId="0" applyFont="1"/>
    <xf numFmtId="0" fontId="0" fillId="0" borderId="0" xfId="0" applyFill="1"/>
    <xf numFmtId="164" fontId="6" fillId="0" borderId="0" xfId="0" applyNumberFormat="1" applyFont="1"/>
    <xf numFmtId="0" fontId="0" fillId="0" borderId="0" xfId="0" pivotButton="1"/>
    <xf numFmtId="0" fontId="2" fillId="0" borderId="0" xfId="0" applyNumberFormat="1" applyFont="1"/>
    <xf numFmtId="0" fontId="6" fillId="0" borderId="0" xfId="0" applyNumberFormat="1" applyFont="1"/>
    <xf numFmtId="0" fontId="7" fillId="0" borderId="0" xfId="0" applyNumberFormat="1" applyFont="1" applyFill="1" applyBorder="1" applyAlignment="1" applyProtection="1">
      <alignment horizontal="left"/>
    </xf>
  </cellXfs>
  <cellStyles count="2">
    <cellStyle name="Explanatory Text" xfId="1" builtinId="53" customBuiltin="1"/>
    <cellStyle name="Normal" xfId="0" builtinId="0"/>
  </cellStyles>
  <dxfs count="22">
    <dxf>
      <numFmt numFmtId="164" formatCode="mm/dd/yy;@"/>
    </dxf>
    <dxf>
      <numFmt numFmtId="164" formatCode="mm/dd/yy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alignment horizontal="left" readingOrder="0"/>
    </dxf>
    <dxf>
      <alignment horizontal="left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</dxf>
    <dxf>
      <numFmt numFmtId="164" formatCode="mm/dd/yy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mm/dd/yy;@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64" formatCode="mm/dd/yy;@"/>
    </dxf>
    <dxf>
      <numFmt numFmtId="164" formatCode="mm/dd/yy;@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</dxf>
    <dxf>
      <numFmt numFmtId="164" formatCode="mm/dd/yy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mm/dd/yy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[03_24_11a.xlsx]PivotTable!PivotTable2</c:name>
    <c:fmtId val="0"/>
  </c:pivotSource>
  <c:chart>
    <c:autoTitleDeleted val="0"/>
    <c:pivotFmts>
      <c:pivotFmt>
        <c:idx val="0"/>
        <c:spPr>
          <a:noFill/>
        </c:spPr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spPr>
          <a:noFill/>
        </c:spPr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spPr>
          <a:noFill/>
        </c:spPr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spPr>
          <a:noFill/>
        </c:spPr>
        <c:marker>
          <c:symbol val="none"/>
        </c:marker>
      </c:pivotFmt>
      <c:pivotFmt>
        <c:idx val="7"/>
        <c:marker>
          <c:symbol val="none"/>
        </c:marker>
      </c:pivotFmt>
    </c:pivotFmts>
    <c:plotArea>
      <c:layout>
        <c:manualLayout>
          <c:layoutTarget val="inner"/>
          <c:xMode val="edge"/>
          <c:yMode val="edge"/>
          <c:x val="0.11863650777325972"/>
          <c:y val="8.8161902149986648E-2"/>
          <c:w val="0.84243792191605349"/>
          <c:h val="0.777067891656262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PivotTable!$D$35:$D$37</c:f>
              <c:strCache>
                <c:ptCount val="1"/>
                <c:pt idx="0">
                  <c:v>1 - _Off</c:v>
                </c:pt>
              </c:strCache>
            </c:strRef>
          </c:tx>
          <c:spPr>
            <a:noFill/>
          </c:spPr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PivotTable!$D$38:$D$56</c:f>
              <c:numCache>
                <c:formatCode>mm/dd/yy;@</c:formatCode>
                <c:ptCount val="17"/>
                <c:pt idx="0">
                  <c:v>25689</c:v>
                </c:pt>
                <c:pt idx="1">
                  <c:v>26853</c:v>
                </c:pt>
                <c:pt idx="2">
                  <c:v>29494</c:v>
                </c:pt>
                <c:pt idx="3">
                  <c:v>33343</c:v>
                </c:pt>
                <c:pt idx="4">
                  <c:v>35982</c:v>
                </c:pt>
                <c:pt idx="5">
                  <c:v>40250</c:v>
                </c:pt>
                <c:pt idx="6">
                  <c:v>25812</c:v>
                </c:pt>
                <c:pt idx="7">
                  <c:v>27520</c:v>
                </c:pt>
                <c:pt idx="8">
                  <c:v>30417</c:v>
                </c:pt>
                <c:pt idx="9">
                  <c:v>30832</c:v>
                </c:pt>
                <c:pt idx="10">
                  <c:v>33830</c:v>
                </c:pt>
                <c:pt idx="11">
                  <c:v>34804</c:v>
                </c:pt>
                <c:pt idx="12">
                  <c:v>35771</c:v>
                </c:pt>
                <c:pt idx="13">
                  <c:v>36070</c:v>
                </c:pt>
                <c:pt idx="14">
                  <c:v>36664</c:v>
                </c:pt>
                <c:pt idx="15">
                  <c:v>37080</c:v>
                </c:pt>
                <c:pt idx="16">
                  <c:v>37403</c:v>
                </c:pt>
              </c:numCache>
            </c:numRef>
          </c:val>
        </c:ser>
        <c:ser>
          <c:idx val="1"/>
          <c:order val="1"/>
          <c:tx>
            <c:strRef>
              <c:f>PivotTable!$E$35:$E$37</c:f>
              <c:strCache>
                <c:ptCount val="1"/>
                <c:pt idx="0">
                  <c:v>1 - _On</c:v>
                </c:pt>
              </c:strCache>
            </c:strRef>
          </c:tx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PivotTable!$E$38:$E$56</c:f>
              <c:numCache>
                <c:formatCode>General</c:formatCode>
                <c:ptCount val="17"/>
                <c:pt idx="0">
                  <c:v>1143</c:v>
                </c:pt>
                <c:pt idx="1">
                  <c:v>1177</c:v>
                </c:pt>
                <c:pt idx="2">
                  <c:v>1157</c:v>
                </c:pt>
                <c:pt idx="3">
                  <c:v>822</c:v>
                </c:pt>
                <c:pt idx="4">
                  <c:v>1503</c:v>
                </c:pt>
                <c:pt idx="5">
                  <c:v>1232</c:v>
                </c:pt>
                <c:pt idx="6">
                  <c:v>1680</c:v>
                </c:pt>
                <c:pt idx="7">
                  <c:v>690</c:v>
                </c:pt>
                <c:pt idx="8">
                  <c:v>330</c:v>
                </c:pt>
                <c:pt idx="9">
                  <c:v>1440</c:v>
                </c:pt>
                <c:pt idx="10">
                  <c:v>960</c:v>
                </c:pt>
                <c:pt idx="11">
                  <c:v>870</c:v>
                </c:pt>
                <c:pt idx="12">
                  <c:v>210</c:v>
                </c:pt>
                <c:pt idx="13">
                  <c:v>390</c:v>
                </c:pt>
                <c:pt idx="14">
                  <c:v>360</c:v>
                </c:pt>
                <c:pt idx="15">
                  <c:v>240</c:v>
                </c:pt>
                <c:pt idx="16">
                  <c:v>3000</c:v>
                </c:pt>
              </c:numCache>
            </c:numRef>
          </c:val>
        </c:ser>
        <c:ser>
          <c:idx val="2"/>
          <c:order val="2"/>
          <c:tx>
            <c:strRef>
              <c:f>PivotTable!$F$35:$F$37</c:f>
              <c:strCache>
                <c:ptCount val="1"/>
                <c:pt idx="0">
                  <c:v>2 - _Off</c:v>
                </c:pt>
              </c:strCache>
            </c:strRef>
          </c:tx>
          <c:spPr>
            <a:noFill/>
          </c:spPr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PivotTable!$F$38:$F$56</c:f>
              <c:numCache>
                <c:formatCode>General</c:formatCode>
                <c:ptCount val="17"/>
                <c:pt idx="1">
                  <c:v>42</c:v>
                </c:pt>
                <c:pt idx="2">
                  <c:v>53</c:v>
                </c:pt>
                <c:pt idx="3">
                  <c:v>27</c:v>
                </c:pt>
                <c:pt idx="4">
                  <c:v>44</c:v>
                </c:pt>
                <c:pt idx="7">
                  <c:v>40</c:v>
                </c:pt>
                <c:pt idx="9">
                  <c:v>52</c:v>
                </c:pt>
                <c:pt idx="13">
                  <c:v>86</c:v>
                </c:pt>
                <c:pt idx="15">
                  <c:v>3146</c:v>
                </c:pt>
              </c:numCache>
            </c:numRef>
          </c:val>
        </c:ser>
        <c:ser>
          <c:idx val="3"/>
          <c:order val="3"/>
          <c:tx>
            <c:strRef>
              <c:f>PivotTable!$G$35:$G$37</c:f>
              <c:strCache>
                <c:ptCount val="1"/>
                <c:pt idx="0">
                  <c:v>2 - _On</c:v>
                </c:pt>
              </c:strCache>
            </c:strRef>
          </c:tx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PivotTable!$G$38:$G$56</c:f>
              <c:numCache>
                <c:formatCode>General</c:formatCode>
                <c:ptCount val="17"/>
                <c:pt idx="1">
                  <c:v>1387</c:v>
                </c:pt>
                <c:pt idx="2">
                  <c:v>1015</c:v>
                </c:pt>
                <c:pt idx="3">
                  <c:v>1737</c:v>
                </c:pt>
                <c:pt idx="4">
                  <c:v>1040</c:v>
                </c:pt>
                <c:pt idx="7">
                  <c:v>2130</c:v>
                </c:pt>
                <c:pt idx="9">
                  <c:v>899</c:v>
                </c:pt>
                <c:pt idx="13">
                  <c:v>60</c:v>
                </c:pt>
                <c:pt idx="15">
                  <c:v>1020</c:v>
                </c:pt>
              </c:numCache>
            </c:numRef>
          </c:val>
        </c:ser>
        <c:ser>
          <c:idx val="4"/>
          <c:order val="4"/>
          <c:tx>
            <c:strRef>
              <c:f>PivotTable!$H$35:$H$37</c:f>
              <c:strCache>
                <c:ptCount val="1"/>
                <c:pt idx="0">
                  <c:v>3 - _Off</c:v>
                </c:pt>
              </c:strCache>
            </c:strRef>
          </c:tx>
          <c:spPr>
            <a:noFill/>
          </c:spPr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PivotTable!$H$38:$H$56</c:f>
              <c:numCache>
                <c:formatCode>General</c:formatCode>
                <c:ptCount val="17"/>
                <c:pt idx="2">
                  <c:v>38</c:v>
                </c:pt>
                <c:pt idx="4">
                  <c:v>49</c:v>
                </c:pt>
                <c:pt idx="9">
                  <c:v>73</c:v>
                </c:pt>
              </c:numCache>
            </c:numRef>
          </c:val>
        </c:ser>
        <c:ser>
          <c:idx val="5"/>
          <c:order val="5"/>
          <c:tx>
            <c:strRef>
              <c:f>PivotTable!$I$35:$I$37</c:f>
              <c:strCache>
                <c:ptCount val="1"/>
                <c:pt idx="0">
                  <c:v>3 - _On</c:v>
                </c:pt>
              </c:strCache>
            </c:strRef>
          </c:tx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PivotTable!$I$38:$I$56</c:f>
              <c:numCache>
                <c:formatCode>General</c:formatCode>
                <c:ptCount val="17"/>
                <c:pt idx="2">
                  <c:v>1536</c:v>
                </c:pt>
                <c:pt idx="4">
                  <c:v>1574</c:v>
                </c:pt>
                <c:pt idx="9">
                  <c:v>60</c:v>
                </c:pt>
              </c:numCache>
            </c:numRef>
          </c:val>
        </c:ser>
        <c:ser>
          <c:idx val="6"/>
          <c:order val="6"/>
          <c:tx>
            <c:strRef>
              <c:f>PivotTable!$J$35:$J$37</c:f>
              <c:strCache>
                <c:ptCount val="1"/>
                <c:pt idx="0">
                  <c:v>4 - _Off</c:v>
                </c:pt>
              </c:strCache>
            </c:strRef>
          </c:tx>
          <c:spPr>
            <a:noFill/>
          </c:spPr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PivotTable!$J$38:$J$56</c:f>
              <c:numCache>
                <c:formatCode>General</c:formatCode>
                <c:ptCount val="17"/>
                <c:pt idx="9">
                  <c:v>50</c:v>
                </c:pt>
              </c:numCache>
            </c:numRef>
          </c:val>
        </c:ser>
        <c:ser>
          <c:idx val="7"/>
          <c:order val="7"/>
          <c:tx>
            <c:strRef>
              <c:f>PivotTable!$K$35:$K$37</c:f>
              <c:strCache>
                <c:ptCount val="1"/>
                <c:pt idx="0">
                  <c:v>4 - _On</c:v>
                </c:pt>
              </c:strCache>
            </c:strRef>
          </c:tx>
          <c:invertIfNegative val="0"/>
          <c:cat>
            <c:multiLvlStrRef>
              <c:f>PivotTable!$B$38:$C$56</c:f>
              <c:multiLvlStrCache>
                <c:ptCount val="17"/>
                <c:lvl>
                  <c:pt idx="0">
                    <c:v>7</c:v>
                  </c:pt>
                  <c:pt idx="1">
                    <c:v>10</c:v>
                  </c:pt>
                  <c:pt idx="2">
                    <c:v>12</c:v>
                  </c:pt>
                  <c:pt idx="3">
                    <c:v>14</c:v>
                  </c:pt>
                  <c:pt idx="4">
                    <c:v>18</c:v>
                  </c:pt>
                  <c:pt idx="5">
                    <c:v>20</c:v>
                  </c:pt>
                  <c:pt idx="6">
                    <c:v>6</c:v>
                  </c:pt>
                  <c:pt idx="7">
                    <c:v>10</c:v>
                  </c:pt>
                  <c:pt idx="8">
                    <c:v>12</c:v>
                  </c:pt>
                  <c:pt idx="9">
                    <c:v>13</c:v>
                  </c:pt>
                  <c:pt idx="10">
                    <c:v>14</c:v>
                  </c:pt>
                  <c:pt idx="11">
                    <c:v>15</c:v>
                  </c:pt>
                  <c:pt idx="12">
                    <c:v>16</c:v>
                  </c:pt>
                  <c:pt idx="13">
                    <c:v>17</c:v>
                  </c:pt>
                  <c:pt idx="14">
                    <c:v>19</c:v>
                  </c:pt>
                  <c:pt idx="15">
                    <c:v>20</c:v>
                  </c:pt>
                  <c:pt idx="16">
                    <c:v>21</c:v>
                  </c:pt>
                </c:lvl>
                <c:lvl>
                  <c:pt idx="0">
                    <c:v>Miller</c:v>
                  </c:pt>
                  <c:pt idx="6">
                    <c:v>Smith</c:v>
                  </c:pt>
                </c:lvl>
              </c:multiLvlStrCache>
            </c:multiLvlStrRef>
          </c:cat>
          <c:val>
            <c:numRef>
              <c:f>PivotTable!$K$38:$K$56</c:f>
              <c:numCache>
                <c:formatCode>General</c:formatCode>
                <c:ptCount val="17"/>
                <c:pt idx="9">
                  <c:v>359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02241280"/>
        <c:axId val="305480064"/>
      </c:barChart>
      <c:catAx>
        <c:axId val="302241280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majorTickMark val="out"/>
        <c:minorTickMark val="none"/>
        <c:tickLblPos val="nextTo"/>
        <c:crossAx val="305480064"/>
        <c:crosses val="autoZero"/>
        <c:auto val="1"/>
        <c:lblAlgn val="ctr"/>
        <c:lblOffset val="100"/>
        <c:noMultiLvlLbl val="0"/>
      </c:catAx>
      <c:valAx>
        <c:axId val="305480064"/>
        <c:scaling>
          <c:orientation val="minMax"/>
          <c:max val="41640"/>
          <c:min val="25569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mm/dd/yy;@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302241280"/>
        <c:crosses val="autoZero"/>
        <c:crossBetween val="between"/>
        <c:majorUnit val="365.25"/>
      </c:valAx>
      <c:spPr>
        <a:solidFill>
          <a:schemeClr val="accent6">
            <a:lumMod val="20000"/>
            <a:lumOff val="80000"/>
          </a:schemeClr>
        </a:solidFill>
      </c:spPr>
    </c:plotArea>
    <c:plotVisOnly val="1"/>
    <c:dispBlanksAs val="gap"/>
    <c:showDLblsOverMax val="0"/>
  </c:chart>
  <c:spPr>
    <a:solidFill>
      <a:schemeClr val="accent6">
        <a:lumMod val="40000"/>
        <a:lumOff val="60000"/>
      </a:schemeClr>
    </a:solidFill>
    <a:effectLst>
      <a:outerShdw blurRad="101600" dist="114300" dir="2700000" algn="tl" rotWithShape="0">
        <a:prstClr val="black">
          <a:alpha val="40000"/>
        </a:prstClr>
      </a:outerShdw>
    </a:effectLst>
    <a:scene3d>
      <a:camera prst="orthographicFront"/>
      <a:lightRig rig="threePt" dir="t"/>
    </a:scene3d>
    <a:sp3d>
      <a:bevelT/>
    </a:sp3d>
  </c:sp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6068006424570063E-2"/>
          <c:y val="5.0925925925925923E-2"/>
          <c:w val="0.90555338791606277"/>
          <c:h val="0.825892550468228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Table!$C$3</c:f>
              <c:strCache>
                <c:ptCount val="1"/>
                <c:pt idx="0">
                  <c:v>In</c:v>
                </c:pt>
              </c:strCache>
            </c:strRef>
          </c:tx>
          <c:spPr>
            <a:noFill/>
          </c:spPr>
          <c:invertIfNegative val="0"/>
          <c:cat>
            <c:numRef>
              <c:f>Table!$E$4:$E$20</c:f>
              <c:numCache>
                <c:formatCode>General</c:formatCode>
                <c:ptCount val="17"/>
                <c:pt idx="0">
                  <c:v>6</c:v>
                </c:pt>
                <c:pt idx="1">
                  <c:v>10</c:v>
                </c:pt>
                <c:pt idx="2">
                  <c:v>10</c:v>
                </c:pt>
                <c:pt idx="3">
                  <c:v>12</c:v>
                </c:pt>
                <c:pt idx="4">
                  <c:v>13</c:v>
                </c:pt>
                <c:pt idx="5">
                  <c:v>13</c:v>
                </c:pt>
                <c:pt idx="6">
                  <c:v>13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  <c:pt idx="11">
                  <c:v>17</c:v>
                </c:pt>
                <c:pt idx="12">
                  <c:v>17</c:v>
                </c:pt>
                <c:pt idx="13">
                  <c:v>19</c:v>
                </c:pt>
                <c:pt idx="14">
                  <c:v>20</c:v>
                </c:pt>
                <c:pt idx="15">
                  <c:v>21</c:v>
                </c:pt>
                <c:pt idx="16">
                  <c:v>20</c:v>
                </c:pt>
              </c:numCache>
            </c:numRef>
          </c:cat>
          <c:val>
            <c:numRef>
              <c:f>Table!$C$4:$C$20</c:f>
              <c:numCache>
                <c:formatCode>mm/dd/yy;@</c:formatCode>
                <c:ptCount val="17"/>
                <c:pt idx="0">
                  <c:v>25812</c:v>
                </c:pt>
                <c:pt idx="1">
                  <c:v>27520</c:v>
                </c:pt>
                <c:pt idx="2">
                  <c:v>28250</c:v>
                </c:pt>
                <c:pt idx="3">
                  <c:v>30417</c:v>
                </c:pt>
                <c:pt idx="4">
                  <c:v>30832</c:v>
                </c:pt>
                <c:pt idx="5">
                  <c:v>32324</c:v>
                </c:pt>
                <c:pt idx="6">
                  <c:v>33296</c:v>
                </c:pt>
                <c:pt idx="7">
                  <c:v>33406</c:v>
                </c:pt>
                <c:pt idx="8">
                  <c:v>33830</c:v>
                </c:pt>
                <c:pt idx="9">
                  <c:v>34804</c:v>
                </c:pt>
                <c:pt idx="10">
                  <c:v>35771</c:v>
                </c:pt>
                <c:pt idx="11">
                  <c:v>36070</c:v>
                </c:pt>
                <c:pt idx="12">
                  <c:v>36546</c:v>
                </c:pt>
                <c:pt idx="13">
                  <c:v>36664</c:v>
                </c:pt>
                <c:pt idx="14">
                  <c:v>37080</c:v>
                </c:pt>
                <c:pt idx="15">
                  <c:v>37403</c:v>
                </c:pt>
                <c:pt idx="16">
                  <c:v>40466</c:v>
                </c:pt>
              </c:numCache>
            </c:numRef>
          </c:val>
        </c:ser>
        <c:ser>
          <c:idx val="1"/>
          <c:order val="1"/>
          <c:tx>
            <c:strRef>
              <c:f>Table!$F$3</c:f>
              <c:strCache>
                <c:ptCount val="1"/>
                <c:pt idx="0">
                  <c:v>dur</c:v>
                </c:pt>
              </c:strCache>
            </c:strRef>
          </c:tx>
          <c:invertIfNegative val="0"/>
          <c:cat>
            <c:numRef>
              <c:f>Table!$E$4:$E$20</c:f>
              <c:numCache>
                <c:formatCode>General</c:formatCode>
                <c:ptCount val="17"/>
                <c:pt idx="0">
                  <c:v>6</c:v>
                </c:pt>
                <c:pt idx="1">
                  <c:v>10</c:v>
                </c:pt>
                <c:pt idx="2">
                  <c:v>10</c:v>
                </c:pt>
                <c:pt idx="3">
                  <c:v>12</c:v>
                </c:pt>
                <c:pt idx="4">
                  <c:v>13</c:v>
                </c:pt>
                <c:pt idx="5">
                  <c:v>13</c:v>
                </c:pt>
                <c:pt idx="6">
                  <c:v>13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  <c:pt idx="11">
                  <c:v>17</c:v>
                </c:pt>
                <c:pt idx="12">
                  <c:v>17</c:v>
                </c:pt>
                <c:pt idx="13">
                  <c:v>19</c:v>
                </c:pt>
                <c:pt idx="14">
                  <c:v>20</c:v>
                </c:pt>
                <c:pt idx="15">
                  <c:v>21</c:v>
                </c:pt>
                <c:pt idx="16">
                  <c:v>20</c:v>
                </c:pt>
              </c:numCache>
            </c:numRef>
          </c:cat>
          <c:val>
            <c:numRef>
              <c:f>Table!$F$4:$F$20</c:f>
              <c:numCache>
                <c:formatCode>General</c:formatCode>
                <c:ptCount val="17"/>
                <c:pt idx="0">
                  <c:v>1680</c:v>
                </c:pt>
                <c:pt idx="1">
                  <c:v>690</c:v>
                </c:pt>
                <c:pt idx="2">
                  <c:v>2130</c:v>
                </c:pt>
                <c:pt idx="3">
                  <c:v>330</c:v>
                </c:pt>
                <c:pt idx="4">
                  <c:v>1440</c:v>
                </c:pt>
                <c:pt idx="5">
                  <c:v>899</c:v>
                </c:pt>
                <c:pt idx="6">
                  <c:v>60</c:v>
                </c:pt>
                <c:pt idx="7">
                  <c:v>359</c:v>
                </c:pt>
                <c:pt idx="8">
                  <c:v>960</c:v>
                </c:pt>
                <c:pt idx="9">
                  <c:v>870</c:v>
                </c:pt>
                <c:pt idx="10">
                  <c:v>210</c:v>
                </c:pt>
                <c:pt idx="11">
                  <c:v>390</c:v>
                </c:pt>
                <c:pt idx="12">
                  <c:v>60</c:v>
                </c:pt>
                <c:pt idx="13">
                  <c:v>360</c:v>
                </c:pt>
                <c:pt idx="14">
                  <c:v>240</c:v>
                </c:pt>
                <c:pt idx="15">
                  <c:v>3000</c:v>
                </c:pt>
                <c:pt idx="16">
                  <c:v>1020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0321280"/>
        <c:axId val="50327552"/>
      </c:barChart>
      <c:dateAx>
        <c:axId val="50321280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alpha val="13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Level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crossAx val="50327552"/>
        <c:crosses val="autoZero"/>
        <c:auto val="0"/>
        <c:lblOffset val="100"/>
        <c:baseTimeUnit val="days"/>
      </c:dateAx>
      <c:valAx>
        <c:axId val="50327552"/>
        <c:scaling>
          <c:orientation val="minMax"/>
          <c:max val="41640"/>
          <c:min val="25570"/>
        </c:scaling>
        <c:delete val="0"/>
        <c:axPos val="b"/>
        <c:majorGridlines>
          <c:spPr>
            <a:ln>
              <a:solidFill>
                <a:schemeClr val="tx1">
                  <a:alpha val="11000"/>
                </a:schemeClr>
              </a:solidFill>
            </a:ln>
          </c:spPr>
        </c:majorGridlines>
        <c:numFmt formatCode="mm/dd/yy;@" sourceLinked="0"/>
        <c:majorTickMark val="out"/>
        <c:minorTickMark val="none"/>
        <c:tickLblPos val="nextTo"/>
        <c:txPr>
          <a:bodyPr rot="5400000" vert="horz"/>
          <a:lstStyle/>
          <a:p>
            <a:pPr>
              <a:defRPr/>
            </a:pPr>
            <a:endParaRPr lang="en-US"/>
          </a:p>
        </c:txPr>
        <c:crossAx val="50321280"/>
        <c:crosses val="autoZero"/>
        <c:crossBetween val="between"/>
        <c:majorUnit val="365.25"/>
      </c:valAx>
      <c:spPr>
        <a:solidFill>
          <a:schemeClr val="accent4">
            <a:lumMod val="20000"/>
            <a:lumOff val="80000"/>
          </a:schemeClr>
        </a:solidFill>
      </c:spPr>
    </c:plotArea>
    <c:plotVisOnly val="1"/>
    <c:dispBlanksAs val="gap"/>
    <c:showDLblsOverMax val="0"/>
  </c:chart>
  <c:spPr>
    <a:solidFill>
      <a:schemeClr val="accent4">
        <a:lumMod val="40000"/>
        <a:lumOff val="60000"/>
      </a:schemeClr>
    </a:solidFill>
    <a:effectLst>
      <a:outerShdw blurRad="101600" dist="114300" dir="2700000" algn="tl" rotWithShape="0">
        <a:prstClr val="black">
          <a:alpha val="40000"/>
        </a:prstClr>
      </a:outerShdw>
    </a:effectLst>
    <a:scene3d>
      <a:camera prst="orthographicFront"/>
      <a:lightRig rig="threePt" dir="t"/>
    </a:scene3d>
    <a:sp3d>
      <a:bevelT/>
    </a:sp3d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2</xdr:row>
      <xdr:rowOff>0</xdr:rowOff>
    </xdr:from>
    <xdr:to>
      <xdr:col>27</xdr:col>
      <xdr:colOff>85724</xdr:colOff>
      <xdr:row>31</xdr:row>
      <xdr:rowOff>1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19049</xdr:colOff>
      <xdr:row>1</xdr:row>
      <xdr:rowOff>190500</xdr:rowOff>
    </xdr:from>
    <xdr:to>
      <xdr:col>22</xdr:col>
      <xdr:colOff>447674</xdr:colOff>
      <xdr:row>34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0</xdr:colOff>
      <xdr:row>2</xdr:row>
      <xdr:rowOff>0</xdr:rowOff>
    </xdr:from>
    <xdr:to>
      <xdr:col>31</xdr:col>
      <xdr:colOff>551848</xdr:colOff>
      <xdr:row>29</xdr:row>
      <xdr:rowOff>94596</xdr:rowOff>
    </xdr:to>
    <xdr:grpSp>
      <xdr:nvGrpSpPr>
        <xdr:cNvPr id="6" name="Group 5"/>
        <xdr:cNvGrpSpPr/>
      </xdr:nvGrpSpPr>
      <xdr:grpSpPr>
        <a:xfrm>
          <a:off x="14801850" y="390525"/>
          <a:ext cx="4819048" cy="5238096"/>
          <a:chOff x="14801850" y="390525"/>
          <a:chExt cx="4819048" cy="5238096"/>
        </a:xfrm>
      </xdr:grpSpPr>
      <xdr:pic>
        <xdr:nvPicPr>
          <xdr:cNvPr id="3" name="Picture 2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4801850" y="390525"/>
            <a:ext cx="4819048" cy="5238096"/>
          </a:xfrm>
          <a:prstGeom prst="rect">
            <a:avLst/>
          </a:prstGeom>
          <a:ln>
            <a:noFill/>
          </a:ln>
          <a:effectLst>
            <a:outerShdw blurRad="292100" dist="139700" dir="2700000" algn="tl" rotWithShape="0">
              <a:srgbClr val="333333">
                <a:alpha val="65000"/>
              </a:srgbClr>
            </a:outerShdw>
          </a:effectLst>
        </xdr:spPr>
      </xdr:pic>
      <xdr:sp macro="" textlink="">
        <xdr:nvSpPr>
          <xdr:cNvPr id="4" name="Left Arrow 3"/>
          <xdr:cNvSpPr/>
        </xdr:nvSpPr>
        <xdr:spPr>
          <a:xfrm>
            <a:off x="16897350" y="2809875"/>
            <a:ext cx="323850" cy="180975"/>
          </a:xfrm>
          <a:prstGeom prst="leftArrow">
            <a:avLst/>
          </a:prstGeom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" name="TextBox 4"/>
          <xdr:cNvSpPr txBox="1"/>
        </xdr:nvSpPr>
        <xdr:spPr>
          <a:xfrm>
            <a:off x="15640050" y="438150"/>
            <a:ext cx="657225" cy="219075"/>
          </a:xfrm>
          <a:prstGeom prst="rect">
            <a:avLst/>
          </a:prstGeom>
          <a:ln/>
        </xdr:spPr>
        <xdr:style>
          <a:lnRef idx="1">
            <a:schemeClr val="accent6"/>
          </a:lnRef>
          <a:fillRef idx="2">
            <a:schemeClr val="accent6"/>
          </a:fillRef>
          <a:effectRef idx="1">
            <a:schemeClr val="accent6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Level</a:t>
            </a:r>
          </a:p>
        </xdr:txBody>
      </xdr:sp>
    </xdr:grp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owner" refreshedDate="41676.548482407408" createdVersion="4" refreshedVersion="4" minRefreshableVersion="3" recordCount="29">
  <cacheSource type="worksheet">
    <worksheetSource name="Table1"/>
  </cacheSource>
  <cacheFields count="9">
    <cacheField name="Name" numFmtId="0">
      <sharedItems count="2">
        <s v="Smith"/>
        <s v="Miller"/>
      </sharedItems>
    </cacheField>
    <cacheField name="Job" numFmtId="0">
      <sharedItems containsSemiMixedTypes="0" containsString="0" containsNumber="1" containsInteger="1" minValue="1" maxValue="17"/>
    </cacheField>
    <cacheField name="In" numFmtId="164">
      <sharedItems containsSemiMixedTypes="0" containsNonDate="0" containsDate="1" containsString="0" minDate="1970-05-01T00:00:00" maxDate="2010-10-16T00:00:00"/>
    </cacheField>
    <cacheField name="Out" numFmtId="164">
      <sharedItems containsSemiMixedTypes="0" containsNonDate="0" containsDate="1" containsString="0" minDate="1973-06-17T00:00:00" maxDate="2013-08-01T00:00:00"/>
    </cacheField>
    <cacheField name="Level" numFmtId="0">
      <sharedItems containsSemiMixedTypes="0" containsString="0" containsNumber="1" containsInteger="1" minValue="6" maxValue="21" count="13">
        <n v="6"/>
        <n v="10"/>
        <n v="12"/>
        <n v="13"/>
        <n v="14"/>
        <n v="15"/>
        <n v="16"/>
        <n v="17"/>
        <n v="19"/>
        <n v="20"/>
        <n v="21"/>
        <n v="7"/>
        <n v="18"/>
      </sharedItems>
    </cacheField>
    <cacheField name="Dur" numFmtId="0">
      <sharedItems containsSemiMixedTypes="0" containsString="0" containsNumber="1" containsInteger="1" minValue="60" maxValue="3000"/>
    </cacheField>
    <cacheField name="Seq" numFmtId="0">
      <sharedItems containsSemiMixedTypes="0" containsString="0" containsNumber="1" containsInteger="1" minValue="1" maxValue="4" count="4">
        <n v="1"/>
        <n v="2"/>
        <n v="3"/>
        <n v="4"/>
      </sharedItems>
    </cacheField>
    <cacheField name="On" numFmtId="0">
      <sharedItems containsSemiMixedTypes="0" containsString="0" containsNumber="1" containsInteger="1" minValue="60" maxValue="3000"/>
    </cacheField>
    <cacheField name="Off" numFmtId="0">
      <sharedItems containsSemiMixedTypes="0" containsString="0" containsNumber="1" containsInteger="1" minValue="27" maxValue="402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">
  <r>
    <x v="0"/>
    <n v="1"/>
    <d v="1970-09-01T00:00:00"/>
    <d v="1975-04-08T00:00:00"/>
    <x v="0"/>
    <n v="1680"/>
    <x v="0"/>
    <n v="1680"/>
    <n v="25812"/>
  </r>
  <r>
    <x v="0"/>
    <n v="2"/>
    <d v="1975-05-06T00:00:00"/>
    <d v="1977-03-26T00:00:00"/>
    <x v="1"/>
    <n v="690"/>
    <x v="0"/>
    <n v="690"/>
    <n v="27520"/>
  </r>
  <r>
    <x v="0"/>
    <n v="3"/>
    <d v="1977-05-05T00:00:00"/>
    <d v="1983-03-05T00:00:00"/>
    <x v="1"/>
    <n v="2130"/>
    <x v="1"/>
    <n v="2130"/>
    <n v="40"/>
  </r>
  <r>
    <x v="0"/>
    <n v="4"/>
    <d v="1983-04-11T00:00:00"/>
    <d v="1984-03-06T00:00:00"/>
    <x v="2"/>
    <n v="330"/>
    <x v="0"/>
    <n v="330"/>
    <n v="30417"/>
  </r>
  <r>
    <x v="0"/>
    <n v="5"/>
    <d v="1984-05-30T00:00:00"/>
    <d v="1988-05-09T00:00:00"/>
    <x v="3"/>
    <n v="1440"/>
    <x v="0"/>
    <n v="1440"/>
    <n v="30832"/>
  </r>
  <r>
    <x v="0"/>
    <n v="6"/>
    <d v="1988-06-30T00:00:00"/>
    <d v="1990-12-16T00:00:00"/>
    <x v="3"/>
    <n v="899"/>
    <x v="1"/>
    <n v="899"/>
    <n v="52"/>
  </r>
  <r>
    <x v="0"/>
    <n v="7"/>
    <d v="1991-02-27T00:00:00"/>
    <d v="1991-04-28T00:00:00"/>
    <x v="3"/>
    <n v="60"/>
    <x v="2"/>
    <n v="60"/>
    <n v="73"/>
  </r>
  <r>
    <x v="0"/>
    <n v="8"/>
    <d v="1991-06-17T00:00:00"/>
    <d v="1992-06-10T00:00:00"/>
    <x v="3"/>
    <n v="359"/>
    <x v="3"/>
    <n v="359"/>
    <n v="50"/>
  </r>
  <r>
    <x v="0"/>
    <n v="9"/>
    <d v="1992-08-14T00:00:00"/>
    <d v="1995-04-01T00:00:00"/>
    <x v="4"/>
    <n v="960"/>
    <x v="0"/>
    <n v="960"/>
    <n v="33830"/>
  </r>
  <r>
    <x v="0"/>
    <n v="10"/>
    <d v="1995-04-15T00:00:00"/>
    <d v="1997-09-01T00:00:00"/>
    <x v="5"/>
    <n v="870"/>
    <x v="0"/>
    <n v="870"/>
    <n v="34804"/>
  </r>
  <r>
    <x v="0"/>
    <n v="11"/>
    <d v="1997-12-07T00:00:00"/>
    <d v="1998-07-05T00:00:00"/>
    <x v="6"/>
    <n v="210"/>
    <x v="0"/>
    <n v="210"/>
    <n v="35771"/>
  </r>
  <r>
    <x v="0"/>
    <n v="12"/>
    <d v="1998-10-02T00:00:00"/>
    <d v="1999-10-27T00:00:00"/>
    <x v="7"/>
    <n v="390"/>
    <x v="0"/>
    <n v="390"/>
    <n v="36070"/>
  </r>
  <r>
    <x v="0"/>
    <n v="13"/>
    <d v="2000-01-21T00:00:00"/>
    <d v="2000-03-21T00:00:00"/>
    <x v="7"/>
    <n v="60"/>
    <x v="1"/>
    <n v="60"/>
    <n v="86"/>
  </r>
  <r>
    <x v="0"/>
    <n v="14"/>
    <d v="2000-05-18T00:00:00"/>
    <d v="2001-05-13T00:00:00"/>
    <x v="8"/>
    <n v="360"/>
    <x v="0"/>
    <n v="360"/>
    <n v="36664"/>
  </r>
  <r>
    <x v="0"/>
    <n v="15"/>
    <d v="2001-07-08T00:00:00"/>
    <d v="2002-03-05T00:00:00"/>
    <x v="9"/>
    <n v="240"/>
    <x v="0"/>
    <n v="240"/>
    <n v="37080"/>
  </r>
  <r>
    <x v="0"/>
    <n v="16"/>
    <d v="2002-05-27T00:00:00"/>
    <d v="2010-08-13T00:00:00"/>
    <x v="10"/>
    <n v="3000"/>
    <x v="0"/>
    <n v="3000"/>
    <n v="37403"/>
  </r>
  <r>
    <x v="0"/>
    <n v="17"/>
    <d v="2010-10-15T00:00:00"/>
    <d v="2013-07-31T00:00:00"/>
    <x v="9"/>
    <n v="1020"/>
    <x v="1"/>
    <n v="1020"/>
    <n v="3146"/>
  </r>
  <r>
    <x v="1"/>
    <n v="1"/>
    <d v="1970-05-01T00:00:00"/>
    <d v="1973-06-17T00:00:00"/>
    <x v="11"/>
    <n v="1143"/>
    <x v="0"/>
    <n v="1143"/>
    <n v="25689"/>
  </r>
  <r>
    <x v="1"/>
    <n v="2"/>
    <d v="1973-07-08T00:00:00"/>
    <d v="1976-09-27T00:00:00"/>
    <x v="1"/>
    <n v="1177"/>
    <x v="0"/>
    <n v="1177"/>
    <n v="26853"/>
  </r>
  <r>
    <x v="1"/>
    <n v="3"/>
    <d v="1976-11-08T00:00:00"/>
    <d v="1980-08-26T00:00:00"/>
    <x v="1"/>
    <n v="1387"/>
    <x v="1"/>
    <n v="1387"/>
    <n v="42"/>
  </r>
  <r>
    <x v="1"/>
    <n v="4"/>
    <d v="1980-09-30T00:00:00"/>
    <d v="1983-12-01T00:00:00"/>
    <x v="2"/>
    <n v="1157"/>
    <x v="0"/>
    <n v="1157"/>
    <n v="29494"/>
  </r>
  <r>
    <x v="1"/>
    <n v="5"/>
    <d v="1984-01-23T00:00:00"/>
    <d v="1986-11-03T00:00:00"/>
    <x v="2"/>
    <n v="1015"/>
    <x v="1"/>
    <n v="1015"/>
    <n v="53"/>
  </r>
  <r>
    <x v="1"/>
    <n v="6"/>
    <d v="1986-12-11T00:00:00"/>
    <d v="1991-02-24T00:00:00"/>
    <x v="2"/>
    <n v="1536"/>
    <x v="2"/>
    <n v="1536"/>
    <n v="38"/>
  </r>
  <r>
    <x v="1"/>
    <n v="7"/>
    <d v="1991-04-15T00:00:00"/>
    <d v="1993-07-15T00:00:00"/>
    <x v="4"/>
    <n v="822"/>
    <x v="0"/>
    <n v="822"/>
    <n v="33343"/>
  </r>
  <r>
    <x v="1"/>
    <n v="8"/>
    <d v="1993-08-11T00:00:00"/>
    <d v="1998-05-14T00:00:00"/>
    <x v="4"/>
    <n v="1737"/>
    <x v="1"/>
    <n v="1737"/>
    <n v="27"/>
  </r>
  <r>
    <x v="1"/>
    <n v="9"/>
    <d v="1998-07-06T00:00:00"/>
    <d v="2002-08-17T00:00:00"/>
    <x v="12"/>
    <n v="1503"/>
    <x v="0"/>
    <n v="1503"/>
    <n v="35982"/>
  </r>
  <r>
    <x v="1"/>
    <n v="10"/>
    <d v="2002-09-30T00:00:00"/>
    <d v="2005-08-05T00:00:00"/>
    <x v="12"/>
    <n v="1040"/>
    <x v="1"/>
    <n v="1040"/>
    <n v="44"/>
  </r>
  <r>
    <x v="1"/>
    <n v="11"/>
    <d v="2005-09-23T00:00:00"/>
    <d v="2010-01-14T00:00:00"/>
    <x v="12"/>
    <n v="1574"/>
    <x v="2"/>
    <n v="1574"/>
    <n v="49"/>
  </r>
  <r>
    <x v="1"/>
    <n v="12"/>
    <d v="2010-03-13T00:00:00"/>
    <d v="2013-07-27T00:00:00"/>
    <x v="9"/>
    <n v="1232"/>
    <x v="0"/>
    <n v="1232"/>
    <n v="402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72" applyNumberFormats="0" applyBorderFormats="0" applyFontFormats="0" applyPatternFormats="0" applyAlignmentFormats="0" applyWidthHeightFormats="1" dataCaption="Values" updatedVersion="4" minRefreshableVersion="3" rowGrandTotals="0" colGrandTotals="0" itemPrintTitles="1" createdVersion="4" indent="0" compact="0" outline="1" outlineData="1" compactData="0" multipleFieldFilters="0" chartFormat="1">
  <location ref="B35:K56" firstHeaderRow="1" firstDataRow="3" firstDataCol="2"/>
  <pivotFields count="9">
    <pivotField axis="axisRow" compact="0" showAll="0" defaultSubtotal="0">
      <items count="2">
        <item x="1"/>
        <item x="0"/>
      </items>
    </pivotField>
    <pivotField compact="0" showAll="0"/>
    <pivotField compact="0" numFmtId="164" showAll="0"/>
    <pivotField compact="0" numFmtId="164" showAll="0"/>
    <pivotField axis="axisRow" compact="0" showAll="0">
      <items count="14">
        <item x="0"/>
        <item x="11"/>
        <item x="1"/>
        <item x="2"/>
        <item x="3"/>
        <item x="4"/>
        <item x="5"/>
        <item x="6"/>
        <item x="7"/>
        <item x="12"/>
        <item x="8"/>
        <item x="9"/>
        <item x="10"/>
        <item t="default"/>
      </items>
    </pivotField>
    <pivotField compact="0" showAll="0"/>
    <pivotField axis="axisCol" compact="0" showAll="0">
      <items count="5">
        <item x="0"/>
        <item x="1"/>
        <item x="2"/>
        <item x="3"/>
        <item t="default"/>
      </items>
    </pivotField>
    <pivotField dataField="1" compact="0" showAll="0"/>
    <pivotField dataField="1" compact="0" showAll="0"/>
  </pivotFields>
  <rowFields count="2">
    <field x="0"/>
    <field x="4"/>
  </rowFields>
  <rowItems count="19">
    <i>
      <x/>
    </i>
    <i r="1">
      <x v="1"/>
    </i>
    <i r="1">
      <x v="2"/>
    </i>
    <i r="1">
      <x v="3"/>
    </i>
    <i r="1">
      <x v="5"/>
    </i>
    <i r="1">
      <x v="9"/>
    </i>
    <i r="1">
      <x v="11"/>
    </i>
    <i>
      <x v="1"/>
    </i>
    <i r="1"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10"/>
    </i>
    <i r="1">
      <x v="11"/>
    </i>
    <i r="1">
      <x v="12"/>
    </i>
  </rowItems>
  <colFields count="2">
    <field x="6"/>
    <field x="-2"/>
  </colFields>
  <colItems count="8">
    <i>
      <x/>
      <x/>
    </i>
    <i r="1" i="1">
      <x v="1"/>
    </i>
    <i>
      <x v="1"/>
      <x/>
    </i>
    <i r="1" i="1">
      <x v="1"/>
    </i>
    <i>
      <x v="2"/>
      <x/>
    </i>
    <i r="1" i="1">
      <x v="1"/>
    </i>
    <i>
      <x v="3"/>
      <x/>
    </i>
    <i r="1" i="1">
      <x v="1"/>
    </i>
  </colItems>
  <dataFields count="2">
    <dataField name="_Off" fld="8" baseField="0" baseItem="0"/>
    <dataField name="_On" fld="7" baseField="0" baseItem="0"/>
  </dataFields>
  <formats count="4">
    <format dxfId="15">
      <pivotArea collapsedLevelsAreSubtotals="1" fieldPosition="0">
        <references count="4">
          <reference field="4294967294" count="1" selected="0">
            <x v="0"/>
          </reference>
          <reference field="0" count="1" selected="0">
            <x v="0"/>
          </reference>
          <reference field="4" count="6">
            <x v="1"/>
            <x v="2"/>
            <x v="3"/>
            <x v="5"/>
            <x v="9"/>
            <x v="11"/>
          </reference>
          <reference field="6" count="1" selected="0">
            <x v="0"/>
          </reference>
        </references>
      </pivotArea>
    </format>
    <format dxfId="14">
      <pivotArea outline="0" collapsedLevelsAreSubtotals="1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format>
    <format dxfId="5">
      <pivotArea dataOnly="0" labelOnly="1" outline="0" fieldPosition="0">
        <references count="1">
          <reference field="6" count="0"/>
        </references>
      </pivotArea>
    </format>
    <format dxfId="4">
      <pivotArea dataOnly="0" labelOnly="1" outline="0" fieldPosition="0">
        <references count="1">
          <reference field="6" count="0"/>
        </references>
      </pivotArea>
    </format>
  </formats>
  <chartFormats count="8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1"/>
          </reference>
          <reference field="6" count="1" selected="0">
            <x v="0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6" count="1" selected="0">
            <x v="1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1"/>
          </reference>
          <reference field="6" count="1" selected="0">
            <x v="1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6" count="1" selected="0">
            <x v="2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1"/>
          </reference>
          <reference field="6" count="1" selected="0">
            <x v="2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6" count="1" selected="0">
            <x v="3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1"/>
          </reference>
          <reference field="6" count="1" selected="0">
            <x v="3"/>
          </reference>
        </references>
      </pivotArea>
    </chartFormat>
  </chartFormats>
  <pivotTableStyleInfo name="PivotStyleDark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B3:J32" totalsRowShown="0" headerRowDxfId="13">
  <autoFilter ref="B3:J32"/>
  <tableColumns count="9">
    <tableColumn id="10" name="Name" dataCellStyle="Normal"/>
    <tableColumn id="1" name="Job" dataCellStyle="Normal"/>
    <tableColumn id="2" name="In" dataDxfId="12"/>
    <tableColumn id="3" name="Out" dataDxfId="11"/>
    <tableColumn id="4" name="Level" dataDxfId="10"/>
    <tableColumn id="11" name="Dur" dataDxfId="9">
      <calculatedColumnFormula>Table1[[#This Row],[Out]]-Table1[[#This Row],[In]]</calculatedColumnFormula>
    </tableColumn>
    <tableColumn id="13" name="Seq" dataDxfId="7">
      <calculatedColumnFormula>COUNTIFS(INDEX(Table1[Level],1):Table1[[#This Row],[Level]],Table1[[#This Row],[Level]],INDEX(Table1[Name],1):Table1[[#This Row],[Name]],Table1[[#This Row],[Name]])</calculatedColumnFormula>
    </tableColumn>
    <tableColumn id="14" name="On" dataDxfId="8">
      <calculatedColumnFormula>Table1[[#This Row],[Out]]-Table1[[#This Row],[In]]</calculatedColumnFormula>
    </tableColumn>
    <tableColumn id="15" name="Off" dataDxfId="6">
      <calculatedColumnFormula>IF(Table1[[#This Row],[Seq]]=1,Table1[[#This Row],[In]],Table1[[#This Row],[In]]-SUMPRODUCT(Table1[Out]*(Table1[Name]=Table1[[#This Row],[Name]])*(Table1[Level]=Table1[[#This Row],[Level]])*(Table1[Seq]=Table1[[#This Row],[Seq]]-1)))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B3:F20" totalsRowShown="0" headerRowDxfId="21">
  <tableColumns count="5">
    <tableColumn id="1" name="Job" dataDxfId="20"/>
    <tableColumn id="2" name="In" dataDxfId="19"/>
    <tableColumn id="3" name="Out" dataDxfId="18"/>
    <tableColumn id="4" name="level" dataDxfId="17"/>
    <tableColumn id="5" name="dur" dataDxfId="16">
      <calculatedColumnFormula>Table3[[#This Row],[Out]]-Table3[[#This Row],[In]]</calculatedColumnFormula>
    </tableColumn>
  </tableColumns>
  <tableStyleInfo name="TableStyleMedium12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56"/>
  <sheetViews>
    <sheetView workbookViewId="0">
      <selection activeCell="O42" sqref="O42"/>
    </sheetView>
  </sheetViews>
  <sheetFormatPr defaultRowHeight="15" x14ac:dyDescent="0.25"/>
  <cols>
    <col min="2" max="2" width="13.140625" customWidth="1"/>
    <col min="3" max="3" width="8" customWidth="1"/>
    <col min="4" max="7" width="10.42578125" customWidth="1"/>
    <col min="8" max="8" width="11.28515625" customWidth="1"/>
    <col min="9" max="11" width="10.42578125" customWidth="1"/>
    <col min="12" max="12" width="8.7109375" customWidth="1"/>
  </cols>
  <sheetData>
    <row r="2" spans="2:12" ht="15.75" x14ac:dyDescent="0.25">
      <c r="B2" s="5" t="s">
        <v>1</v>
      </c>
      <c r="L2" s="5" t="s">
        <v>19</v>
      </c>
    </row>
    <row r="3" spans="2:12" x14ac:dyDescent="0.25">
      <c r="B3" s="9" t="s">
        <v>11</v>
      </c>
      <c r="C3" s="9" t="s">
        <v>6</v>
      </c>
      <c r="D3" s="9" t="s">
        <v>4</v>
      </c>
      <c r="E3" s="9" t="s">
        <v>5</v>
      </c>
      <c r="F3" s="9" t="s">
        <v>10</v>
      </c>
      <c r="G3" s="9" t="s">
        <v>9</v>
      </c>
      <c r="H3" s="9" t="s">
        <v>12</v>
      </c>
      <c r="I3" s="9" t="s">
        <v>13</v>
      </c>
      <c r="J3" s="9" t="s">
        <v>14</v>
      </c>
    </row>
    <row r="4" spans="2:12" x14ac:dyDescent="0.25">
      <c r="B4" s="10" t="s">
        <v>7</v>
      </c>
      <c r="C4">
        <v>1</v>
      </c>
      <c r="D4" s="6">
        <v>25812</v>
      </c>
      <c r="E4" s="7">
        <v>27492</v>
      </c>
      <c r="F4" s="13">
        <v>6</v>
      </c>
      <c r="G4">
        <f>Table1[[#This Row],[Out]]-Table1[[#This Row],[In]]</f>
        <v>1680</v>
      </c>
      <c r="H4" s="2">
        <f>COUNTIFS(INDEX(Table1[Level],1):Table1[[#This Row],[Level]],Table1[[#This Row],[Level]],INDEX(Table1[Name],1):Table1[[#This Row],[Name]],Table1[[#This Row],[Name]])</f>
        <v>1</v>
      </c>
      <c r="I4">
        <f>Table1[[#This Row],[Out]]-Table1[[#This Row],[In]]</f>
        <v>1680</v>
      </c>
      <c r="J4" s="2">
        <f>IF(Table1[[#This Row],[Seq]]=1,Table1[[#This Row],[In]],Table1[[#This Row],[In]]-SUMPRODUCT(Table1[Out]*(Table1[Name]=Table1[[#This Row],[Name]])*(Table1[Level]=Table1[[#This Row],[Level]])*(Table1[Seq]=Table1[[#This Row],[Seq]]-1)))</f>
        <v>25812</v>
      </c>
    </row>
    <row r="5" spans="2:12" x14ac:dyDescent="0.25">
      <c r="B5" s="10" t="s">
        <v>7</v>
      </c>
      <c r="C5">
        <v>2</v>
      </c>
      <c r="D5" s="6">
        <v>27520</v>
      </c>
      <c r="E5" s="7">
        <v>28210</v>
      </c>
      <c r="F5" s="13">
        <v>10</v>
      </c>
      <c r="G5">
        <f>Table1[[#This Row],[Out]]-Table1[[#This Row],[In]]</f>
        <v>690</v>
      </c>
      <c r="H5" s="2">
        <f>COUNTIFS(INDEX(Table1[Level],1):Table1[[#This Row],[Level]],Table1[[#This Row],[Level]],INDEX(Table1[Name],1):Table1[[#This Row],[Name]],Table1[[#This Row],[Name]])</f>
        <v>1</v>
      </c>
      <c r="I5">
        <f>Table1[[#This Row],[Out]]-Table1[[#This Row],[In]]</f>
        <v>690</v>
      </c>
      <c r="J5" s="2">
        <f>IF(Table1[[#This Row],[Seq]]=1,Table1[[#This Row],[In]],Table1[[#This Row],[In]]-SUMPRODUCT(Table1[Out]*(Table1[Name]=Table1[[#This Row],[Name]])*(Table1[Level]=Table1[[#This Row],[Level]])*(Table1[Seq]=Table1[[#This Row],[Seq]]-1)))</f>
        <v>27520</v>
      </c>
    </row>
    <row r="6" spans="2:12" x14ac:dyDescent="0.25">
      <c r="B6" s="10" t="s">
        <v>7</v>
      </c>
      <c r="C6">
        <v>3</v>
      </c>
      <c r="D6" s="6">
        <v>28250</v>
      </c>
      <c r="E6" s="7">
        <v>30380</v>
      </c>
      <c r="F6" s="13">
        <v>10</v>
      </c>
      <c r="G6">
        <f>Table1[[#This Row],[Out]]-Table1[[#This Row],[In]]</f>
        <v>2130</v>
      </c>
      <c r="H6" s="2">
        <f>COUNTIFS(INDEX(Table1[Level],1):Table1[[#This Row],[Level]],Table1[[#This Row],[Level]],INDEX(Table1[Name],1):Table1[[#This Row],[Name]],Table1[[#This Row],[Name]])</f>
        <v>2</v>
      </c>
      <c r="I6">
        <f>Table1[[#This Row],[Out]]-Table1[[#This Row],[In]]</f>
        <v>2130</v>
      </c>
      <c r="J6" s="2">
        <f>IF(Table1[[#This Row],[Seq]]=1,Table1[[#This Row],[In]],Table1[[#This Row],[In]]-SUMPRODUCT(Table1[Out]*(Table1[Name]=Table1[[#This Row],[Name]])*(Table1[Level]=Table1[[#This Row],[Level]])*(Table1[Seq]=Table1[[#This Row],[Seq]]-1)))</f>
        <v>40</v>
      </c>
    </row>
    <row r="7" spans="2:12" x14ac:dyDescent="0.25">
      <c r="B7" s="10" t="s">
        <v>7</v>
      </c>
      <c r="C7">
        <v>4</v>
      </c>
      <c r="D7" s="6">
        <v>30417</v>
      </c>
      <c r="E7" s="7">
        <v>30747</v>
      </c>
      <c r="F7" s="13">
        <v>12</v>
      </c>
      <c r="G7">
        <f>Table1[[#This Row],[Out]]-Table1[[#This Row],[In]]</f>
        <v>330</v>
      </c>
      <c r="H7" s="2">
        <f>COUNTIFS(INDEX(Table1[Level],1):Table1[[#This Row],[Level]],Table1[[#This Row],[Level]],INDEX(Table1[Name],1):Table1[[#This Row],[Name]],Table1[[#This Row],[Name]])</f>
        <v>1</v>
      </c>
      <c r="I7">
        <f>Table1[[#This Row],[Out]]-Table1[[#This Row],[In]]</f>
        <v>330</v>
      </c>
      <c r="J7" s="2">
        <f>IF(Table1[[#This Row],[Seq]]=1,Table1[[#This Row],[In]],Table1[[#This Row],[In]]-SUMPRODUCT(Table1[Out]*(Table1[Name]=Table1[[#This Row],[Name]])*(Table1[Level]=Table1[[#This Row],[Level]])*(Table1[Seq]=Table1[[#This Row],[Seq]]-1)))</f>
        <v>30417</v>
      </c>
    </row>
    <row r="8" spans="2:12" x14ac:dyDescent="0.25">
      <c r="B8" s="10" t="s">
        <v>7</v>
      </c>
      <c r="C8">
        <v>5</v>
      </c>
      <c r="D8" s="6">
        <v>30832</v>
      </c>
      <c r="E8" s="7">
        <v>32272</v>
      </c>
      <c r="F8" s="13">
        <v>13</v>
      </c>
      <c r="G8">
        <f>Table1[[#This Row],[Out]]-Table1[[#This Row],[In]]</f>
        <v>1440</v>
      </c>
      <c r="H8" s="2">
        <f>COUNTIFS(INDEX(Table1[Level],1):Table1[[#This Row],[Level]],Table1[[#This Row],[Level]],INDEX(Table1[Name],1):Table1[[#This Row],[Name]],Table1[[#This Row],[Name]])</f>
        <v>1</v>
      </c>
      <c r="I8">
        <f>Table1[[#This Row],[Out]]-Table1[[#This Row],[In]]</f>
        <v>1440</v>
      </c>
      <c r="J8" s="2">
        <f>IF(Table1[[#This Row],[Seq]]=1,Table1[[#This Row],[In]],Table1[[#This Row],[In]]-SUMPRODUCT(Table1[Out]*(Table1[Name]=Table1[[#This Row],[Name]])*(Table1[Level]=Table1[[#This Row],[Level]])*(Table1[Seq]=Table1[[#This Row],[Seq]]-1)))</f>
        <v>30832</v>
      </c>
    </row>
    <row r="9" spans="2:12" x14ac:dyDescent="0.25">
      <c r="B9" s="10" t="s">
        <v>7</v>
      </c>
      <c r="C9">
        <v>6</v>
      </c>
      <c r="D9" s="6">
        <v>32324</v>
      </c>
      <c r="E9" s="7">
        <v>33223</v>
      </c>
      <c r="F9" s="13">
        <v>13</v>
      </c>
      <c r="G9">
        <f>Table1[[#This Row],[Out]]-Table1[[#This Row],[In]]</f>
        <v>899</v>
      </c>
      <c r="H9" s="2">
        <f>COUNTIFS(INDEX(Table1[Level],1):Table1[[#This Row],[Level]],Table1[[#This Row],[Level]],INDEX(Table1[Name],1):Table1[[#This Row],[Name]],Table1[[#This Row],[Name]])</f>
        <v>2</v>
      </c>
      <c r="I9">
        <f>Table1[[#This Row],[Out]]-Table1[[#This Row],[In]]</f>
        <v>899</v>
      </c>
      <c r="J9" s="2">
        <f>IF(Table1[[#This Row],[Seq]]=1,Table1[[#This Row],[In]],Table1[[#This Row],[In]]-SUMPRODUCT(Table1[Out]*(Table1[Name]=Table1[[#This Row],[Name]])*(Table1[Level]=Table1[[#This Row],[Level]])*(Table1[Seq]=Table1[[#This Row],[Seq]]-1)))</f>
        <v>52</v>
      </c>
    </row>
    <row r="10" spans="2:12" x14ac:dyDescent="0.25">
      <c r="B10" s="10" t="s">
        <v>7</v>
      </c>
      <c r="C10">
        <v>7</v>
      </c>
      <c r="D10" s="6">
        <v>33296</v>
      </c>
      <c r="E10" s="7">
        <v>33356</v>
      </c>
      <c r="F10" s="13">
        <v>13</v>
      </c>
      <c r="G10">
        <f>Table1[[#This Row],[Out]]-Table1[[#This Row],[In]]</f>
        <v>60</v>
      </c>
      <c r="H10" s="2">
        <f>COUNTIFS(INDEX(Table1[Level],1):Table1[[#This Row],[Level]],Table1[[#This Row],[Level]],INDEX(Table1[Name],1):Table1[[#This Row],[Name]],Table1[[#This Row],[Name]])</f>
        <v>3</v>
      </c>
      <c r="I10">
        <f>Table1[[#This Row],[Out]]-Table1[[#This Row],[In]]</f>
        <v>60</v>
      </c>
      <c r="J10" s="2">
        <f>IF(Table1[[#This Row],[Seq]]=1,Table1[[#This Row],[In]],Table1[[#This Row],[In]]-SUMPRODUCT(Table1[Out]*(Table1[Name]=Table1[[#This Row],[Name]])*(Table1[Level]=Table1[[#This Row],[Level]])*(Table1[Seq]=Table1[[#This Row],[Seq]]-1)))</f>
        <v>73</v>
      </c>
    </row>
    <row r="11" spans="2:12" x14ac:dyDescent="0.25">
      <c r="B11" s="10" t="s">
        <v>7</v>
      </c>
      <c r="C11">
        <v>8</v>
      </c>
      <c r="D11" s="6">
        <v>33406</v>
      </c>
      <c r="E11" s="7">
        <v>33765</v>
      </c>
      <c r="F11" s="13">
        <v>13</v>
      </c>
      <c r="G11">
        <f>Table1[[#This Row],[Out]]-Table1[[#This Row],[In]]</f>
        <v>359</v>
      </c>
      <c r="H11" s="2">
        <f>COUNTIFS(INDEX(Table1[Level],1):Table1[[#This Row],[Level]],Table1[[#This Row],[Level]],INDEX(Table1[Name],1):Table1[[#This Row],[Name]],Table1[[#This Row],[Name]])</f>
        <v>4</v>
      </c>
      <c r="I11">
        <f>Table1[[#This Row],[Out]]-Table1[[#This Row],[In]]</f>
        <v>359</v>
      </c>
      <c r="J11" s="2">
        <f>IF(Table1[[#This Row],[Seq]]=1,Table1[[#This Row],[In]],Table1[[#This Row],[In]]-SUMPRODUCT(Table1[Out]*(Table1[Name]=Table1[[#This Row],[Name]])*(Table1[Level]=Table1[[#This Row],[Level]])*(Table1[Seq]=Table1[[#This Row],[Seq]]-1)))</f>
        <v>50</v>
      </c>
    </row>
    <row r="12" spans="2:12" x14ac:dyDescent="0.25">
      <c r="B12" s="10" t="s">
        <v>7</v>
      </c>
      <c r="C12">
        <v>9</v>
      </c>
      <c r="D12" s="6">
        <v>33830</v>
      </c>
      <c r="E12" s="7">
        <v>34790</v>
      </c>
      <c r="F12" s="13">
        <v>14</v>
      </c>
      <c r="G12">
        <f>Table1[[#This Row],[Out]]-Table1[[#This Row],[In]]</f>
        <v>960</v>
      </c>
      <c r="H12" s="2">
        <f>COUNTIFS(INDEX(Table1[Level],1):Table1[[#This Row],[Level]],Table1[[#This Row],[Level]],INDEX(Table1[Name],1):Table1[[#This Row],[Name]],Table1[[#This Row],[Name]])</f>
        <v>1</v>
      </c>
      <c r="I12">
        <f>Table1[[#This Row],[Out]]-Table1[[#This Row],[In]]</f>
        <v>960</v>
      </c>
      <c r="J12" s="2">
        <f>IF(Table1[[#This Row],[Seq]]=1,Table1[[#This Row],[In]],Table1[[#This Row],[In]]-SUMPRODUCT(Table1[Out]*(Table1[Name]=Table1[[#This Row],[Name]])*(Table1[Level]=Table1[[#This Row],[Level]])*(Table1[Seq]=Table1[[#This Row],[Seq]]-1)))</f>
        <v>33830</v>
      </c>
    </row>
    <row r="13" spans="2:12" x14ac:dyDescent="0.25">
      <c r="B13" s="10" t="s">
        <v>7</v>
      </c>
      <c r="C13">
        <v>10</v>
      </c>
      <c r="D13" s="6">
        <v>34804</v>
      </c>
      <c r="E13" s="7">
        <v>35674</v>
      </c>
      <c r="F13" s="13">
        <v>15</v>
      </c>
      <c r="G13">
        <f>Table1[[#This Row],[Out]]-Table1[[#This Row],[In]]</f>
        <v>870</v>
      </c>
      <c r="H13" s="2">
        <f>COUNTIFS(INDEX(Table1[Level],1):Table1[[#This Row],[Level]],Table1[[#This Row],[Level]],INDEX(Table1[Name],1):Table1[[#This Row],[Name]],Table1[[#This Row],[Name]])</f>
        <v>1</v>
      </c>
      <c r="I13">
        <f>Table1[[#This Row],[Out]]-Table1[[#This Row],[In]]</f>
        <v>870</v>
      </c>
      <c r="J13" s="2">
        <f>IF(Table1[[#This Row],[Seq]]=1,Table1[[#This Row],[In]],Table1[[#This Row],[In]]-SUMPRODUCT(Table1[Out]*(Table1[Name]=Table1[[#This Row],[Name]])*(Table1[Level]=Table1[[#This Row],[Level]])*(Table1[Seq]=Table1[[#This Row],[Seq]]-1)))</f>
        <v>34804</v>
      </c>
    </row>
    <row r="14" spans="2:12" x14ac:dyDescent="0.25">
      <c r="B14" s="10" t="s">
        <v>7</v>
      </c>
      <c r="C14">
        <v>11</v>
      </c>
      <c r="D14" s="6">
        <v>35771</v>
      </c>
      <c r="E14" s="7">
        <v>35981</v>
      </c>
      <c r="F14" s="13">
        <v>16</v>
      </c>
      <c r="G14">
        <f>Table1[[#This Row],[Out]]-Table1[[#This Row],[In]]</f>
        <v>210</v>
      </c>
      <c r="H14" s="2">
        <f>COUNTIFS(INDEX(Table1[Level],1):Table1[[#This Row],[Level]],Table1[[#This Row],[Level]],INDEX(Table1[Name],1):Table1[[#This Row],[Name]],Table1[[#This Row],[Name]])</f>
        <v>1</v>
      </c>
      <c r="I14">
        <f>Table1[[#This Row],[Out]]-Table1[[#This Row],[In]]</f>
        <v>210</v>
      </c>
      <c r="J14" s="2">
        <f>IF(Table1[[#This Row],[Seq]]=1,Table1[[#This Row],[In]],Table1[[#This Row],[In]]-SUMPRODUCT(Table1[Out]*(Table1[Name]=Table1[[#This Row],[Name]])*(Table1[Level]=Table1[[#This Row],[Level]])*(Table1[Seq]=Table1[[#This Row],[Seq]]-1)))</f>
        <v>35771</v>
      </c>
    </row>
    <row r="15" spans="2:12" x14ac:dyDescent="0.25">
      <c r="B15" s="10" t="s">
        <v>7</v>
      </c>
      <c r="C15">
        <v>12</v>
      </c>
      <c r="D15" s="6">
        <v>36070</v>
      </c>
      <c r="E15" s="7">
        <v>36460</v>
      </c>
      <c r="F15" s="13">
        <v>17</v>
      </c>
      <c r="G15">
        <f>Table1[[#This Row],[Out]]-Table1[[#This Row],[In]]</f>
        <v>390</v>
      </c>
      <c r="H15" s="2">
        <f>COUNTIFS(INDEX(Table1[Level],1):Table1[[#This Row],[Level]],Table1[[#This Row],[Level]],INDEX(Table1[Name],1):Table1[[#This Row],[Name]],Table1[[#This Row],[Name]])</f>
        <v>1</v>
      </c>
      <c r="I15">
        <f>Table1[[#This Row],[Out]]-Table1[[#This Row],[In]]</f>
        <v>390</v>
      </c>
      <c r="J15" s="2">
        <f>IF(Table1[[#This Row],[Seq]]=1,Table1[[#This Row],[In]],Table1[[#This Row],[In]]-SUMPRODUCT(Table1[Out]*(Table1[Name]=Table1[[#This Row],[Name]])*(Table1[Level]=Table1[[#This Row],[Level]])*(Table1[Seq]=Table1[[#This Row],[Seq]]-1)))</f>
        <v>36070</v>
      </c>
    </row>
    <row r="16" spans="2:12" x14ac:dyDescent="0.25">
      <c r="B16" s="10" t="s">
        <v>7</v>
      </c>
      <c r="C16">
        <v>13</v>
      </c>
      <c r="D16" s="6">
        <v>36546</v>
      </c>
      <c r="E16" s="7">
        <v>36606</v>
      </c>
      <c r="F16" s="13">
        <v>17</v>
      </c>
      <c r="G16">
        <f>Table1[[#This Row],[Out]]-Table1[[#This Row],[In]]</f>
        <v>60</v>
      </c>
      <c r="H16" s="2">
        <f>COUNTIFS(INDEX(Table1[Level],1):Table1[[#This Row],[Level]],Table1[[#This Row],[Level]],INDEX(Table1[Name],1):Table1[[#This Row],[Name]],Table1[[#This Row],[Name]])</f>
        <v>2</v>
      </c>
      <c r="I16">
        <f>Table1[[#This Row],[Out]]-Table1[[#This Row],[In]]</f>
        <v>60</v>
      </c>
      <c r="J16" s="2">
        <f>IF(Table1[[#This Row],[Seq]]=1,Table1[[#This Row],[In]],Table1[[#This Row],[In]]-SUMPRODUCT(Table1[Out]*(Table1[Name]=Table1[[#This Row],[Name]])*(Table1[Level]=Table1[[#This Row],[Level]])*(Table1[Seq]=Table1[[#This Row],[Seq]]-1)))</f>
        <v>86</v>
      </c>
    </row>
    <row r="17" spans="2:10" x14ac:dyDescent="0.25">
      <c r="B17" s="10" t="s">
        <v>7</v>
      </c>
      <c r="C17">
        <v>14</v>
      </c>
      <c r="D17" s="6">
        <v>36664</v>
      </c>
      <c r="E17" s="7">
        <v>37024</v>
      </c>
      <c r="F17" s="13">
        <v>19</v>
      </c>
      <c r="G17">
        <f>Table1[[#This Row],[Out]]-Table1[[#This Row],[In]]</f>
        <v>360</v>
      </c>
      <c r="H17" s="2">
        <f>COUNTIFS(INDEX(Table1[Level],1):Table1[[#This Row],[Level]],Table1[[#This Row],[Level]],INDEX(Table1[Name],1):Table1[[#This Row],[Name]],Table1[[#This Row],[Name]])</f>
        <v>1</v>
      </c>
      <c r="I17">
        <f>Table1[[#This Row],[Out]]-Table1[[#This Row],[In]]</f>
        <v>360</v>
      </c>
      <c r="J17" s="2">
        <f>IF(Table1[[#This Row],[Seq]]=1,Table1[[#This Row],[In]],Table1[[#This Row],[In]]-SUMPRODUCT(Table1[Out]*(Table1[Name]=Table1[[#This Row],[Name]])*(Table1[Level]=Table1[[#This Row],[Level]])*(Table1[Seq]=Table1[[#This Row],[Seq]]-1)))</f>
        <v>36664</v>
      </c>
    </row>
    <row r="18" spans="2:10" x14ac:dyDescent="0.25">
      <c r="B18" s="10" t="s">
        <v>7</v>
      </c>
      <c r="C18">
        <v>15</v>
      </c>
      <c r="D18" s="6">
        <v>37080</v>
      </c>
      <c r="E18" s="7">
        <v>37320</v>
      </c>
      <c r="F18" s="13">
        <v>20</v>
      </c>
      <c r="G18">
        <f>Table1[[#This Row],[Out]]-Table1[[#This Row],[In]]</f>
        <v>240</v>
      </c>
      <c r="H18" s="2">
        <f>COUNTIFS(INDEX(Table1[Level],1):Table1[[#This Row],[Level]],Table1[[#This Row],[Level]],INDEX(Table1[Name],1):Table1[[#This Row],[Name]],Table1[[#This Row],[Name]])</f>
        <v>1</v>
      </c>
      <c r="I18">
        <f>Table1[[#This Row],[Out]]-Table1[[#This Row],[In]]</f>
        <v>240</v>
      </c>
      <c r="J18" s="2">
        <f>IF(Table1[[#This Row],[Seq]]=1,Table1[[#This Row],[In]],Table1[[#This Row],[In]]-SUMPRODUCT(Table1[Out]*(Table1[Name]=Table1[[#This Row],[Name]])*(Table1[Level]=Table1[[#This Row],[Level]])*(Table1[Seq]=Table1[[#This Row],[Seq]]-1)))</f>
        <v>37080</v>
      </c>
    </row>
    <row r="19" spans="2:10" x14ac:dyDescent="0.25">
      <c r="B19" s="10" t="s">
        <v>7</v>
      </c>
      <c r="C19">
        <v>16</v>
      </c>
      <c r="D19" s="6">
        <v>37403</v>
      </c>
      <c r="E19" s="7">
        <v>40403</v>
      </c>
      <c r="F19" s="13">
        <v>21</v>
      </c>
      <c r="G19">
        <f>Table1[[#This Row],[Out]]-Table1[[#This Row],[In]]</f>
        <v>3000</v>
      </c>
      <c r="H19" s="2">
        <f>COUNTIFS(INDEX(Table1[Level],1):Table1[[#This Row],[Level]],Table1[[#This Row],[Level]],INDEX(Table1[Name],1):Table1[[#This Row],[Name]],Table1[[#This Row],[Name]])</f>
        <v>1</v>
      </c>
      <c r="I19">
        <f>Table1[[#This Row],[Out]]-Table1[[#This Row],[In]]</f>
        <v>3000</v>
      </c>
      <c r="J19" s="2">
        <f>IF(Table1[[#This Row],[Seq]]=1,Table1[[#This Row],[In]],Table1[[#This Row],[In]]-SUMPRODUCT(Table1[Out]*(Table1[Name]=Table1[[#This Row],[Name]])*(Table1[Level]=Table1[[#This Row],[Level]])*(Table1[Seq]=Table1[[#This Row],[Seq]]-1)))</f>
        <v>37403</v>
      </c>
    </row>
    <row r="20" spans="2:10" x14ac:dyDescent="0.25">
      <c r="B20" s="10" t="s">
        <v>7</v>
      </c>
      <c r="C20">
        <v>17</v>
      </c>
      <c r="D20" s="6">
        <v>40466</v>
      </c>
      <c r="E20" s="7">
        <v>41486</v>
      </c>
      <c r="F20" s="13">
        <v>20</v>
      </c>
      <c r="G20">
        <f>Table1[[#This Row],[Out]]-Table1[[#This Row],[In]]</f>
        <v>1020</v>
      </c>
      <c r="H20" s="2">
        <f>COUNTIFS(INDEX(Table1[Level],1):Table1[[#This Row],[Level]],Table1[[#This Row],[Level]],INDEX(Table1[Name],1):Table1[[#This Row],[Name]],Table1[[#This Row],[Name]])</f>
        <v>2</v>
      </c>
      <c r="I20">
        <f>Table1[[#This Row],[Out]]-Table1[[#This Row],[In]]</f>
        <v>1020</v>
      </c>
      <c r="J20" s="2">
        <f>IF(Table1[[#This Row],[Seq]]=1,Table1[[#This Row],[In]],Table1[[#This Row],[In]]-SUMPRODUCT(Table1[Out]*(Table1[Name]=Table1[[#This Row],[Name]])*(Table1[Level]=Table1[[#This Row],[Level]])*(Table1[Seq]=Table1[[#This Row],[Seq]]-1)))</f>
        <v>3146</v>
      </c>
    </row>
    <row r="21" spans="2:10" x14ac:dyDescent="0.25">
      <c r="B21" s="10" t="s">
        <v>8</v>
      </c>
      <c r="C21" s="10">
        <v>1</v>
      </c>
      <c r="D21" s="11">
        <v>25689</v>
      </c>
      <c r="E21" s="7">
        <v>26832</v>
      </c>
      <c r="F21" s="14">
        <v>7</v>
      </c>
      <c r="G21">
        <f>Table1[[#This Row],[Out]]-Table1[[#This Row],[In]]</f>
        <v>1143</v>
      </c>
      <c r="H21" s="2">
        <f>COUNTIFS(INDEX(Table1[Level],1):Table1[[#This Row],[Level]],Table1[[#This Row],[Level]],INDEX(Table1[Name],1):Table1[[#This Row],[Name]],Table1[[#This Row],[Name]])</f>
        <v>1</v>
      </c>
      <c r="I21">
        <f>Table1[[#This Row],[Out]]-Table1[[#This Row],[In]]</f>
        <v>1143</v>
      </c>
      <c r="J21" s="2">
        <f>IF(Table1[[#This Row],[Seq]]=1,Table1[[#This Row],[In]],Table1[[#This Row],[In]]-SUMPRODUCT(Table1[Out]*(Table1[Name]=Table1[[#This Row],[Name]])*(Table1[Level]=Table1[[#This Row],[Level]])*(Table1[Seq]=Table1[[#This Row],[Seq]]-1)))</f>
        <v>25689</v>
      </c>
    </row>
    <row r="22" spans="2:10" x14ac:dyDescent="0.25">
      <c r="B22" s="10" t="s">
        <v>8</v>
      </c>
      <c r="C22" s="10">
        <v>2</v>
      </c>
      <c r="D22" s="11">
        <v>26853</v>
      </c>
      <c r="E22" s="7">
        <v>28030</v>
      </c>
      <c r="F22" s="14">
        <v>10</v>
      </c>
      <c r="G22">
        <f>Table1[[#This Row],[Out]]-Table1[[#This Row],[In]]</f>
        <v>1177</v>
      </c>
      <c r="H22" s="2">
        <f>COUNTIFS(INDEX(Table1[Level],1):Table1[[#This Row],[Level]],Table1[[#This Row],[Level]],INDEX(Table1[Name],1):Table1[[#This Row],[Name]],Table1[[#This Row],[Name]])</f>
        <v>1</v>
      </c>
      <c r="I22">
        <f>Table1[[#This Row],[Out]]-Table1[[#This Row],[In]]</f>
        <v>1177</v>
      </c>
      <c r="J22" s="2">
        <f>IF(Table1[[#This Row],[Seq]]=1,Table1[[#This Row],[In]],Table1[[#This Row],[In]]-SUMPRODUCT(Table1[Out]*(Table1[Name]=Table1[[#This Row],[Name]])*(Table1[Level]=Table1[[#This Row],[Level]])*(Table1[Seq]=Table1[[#This Row],[Seq]]-1)))</f>
        <v>26853</v>
      </c>
    </row>
    <row r="23" spans="2:10" x14ac:dyDescent="0.25">
      <c r="B23" s="10" t="s">
        <v>8</v>
      </c>
      <c r="C23" s="10">
        <v>3</v>
      </c>
      <c r="D23" s="11">
        <v>28072</v>
      </c>
      <c r="E23" s="7">
        <v>29459</v>
      </c>
      <c r="F23" s="14">
        <v>10</v>
      </c>
      <c r="G23">
        <f>Table1[[#This Row],[Out]]-Table1[[#This Row],[In]]</f>
        <v>1387</v>
      </c>
      <c r="H23" s="2">
        <f>COUNTIFS(INDEX(Table1[Level],1):Table1[[#This Row],[Level]],Table1[[#This Row],[Level]],INDEX(Table1[Name],1):Table1[[#This Row],[Name]],Table1[[#This Row],[Name]])</f>
        <v>2</v>
      </c>
      <c r="I23">
        <f>Table1[[#This Row],[Out]]-Table1[[#This Row],[In]]</f>
        <v>1387</v>
      </c>
      <c r="J23" s="2">
        <f>IF(Table1[[#This Row],[Seq]]=1,Table1[[#This Row],[In]],Table1[[#This Row],[In]]-SUMPRODUCT(Table1[Out]*(Table1[Name]=Table1[[#This Row],[Name]])*(Table1[Level]=Table1[[#This Row],[Level]])*(Table1[Seq]=Table1[[#This Row],[Seq]]-1)))</f>
        <v>42</v>
      </c>
    </row>
    <row r="24" spans="2:10" x14ac:dyDescent="0.25">
      <c r="B24" s="10" t="s">
        <v>8</v>
      </c>
      <c r="C24" s="10">
        <v>4</v>
      </c>
      <c r="D24" s="11">
        <v>29494</v>
      </c>
      <c r="E24" s="7">
        <v>30651</v>
      </c>
      <c r="F24" s="14">
        <v>12</v>
      </c>
      <c r="G24">
        <f>Table1[[#This Row],[Out]]-Table1[[#This Row],[In]]</f>
        <v>1157</v>
      </c>
      <c r="H24" s="2">
        <f>COUNTIFS(INDEX(Table1[Level],1):Table1[[#This Row],[Level]],Table1[[#This Row],[Level]],INDEX(Table1[Name],1):Table1[[#This Row],[Name]],Table1[[#This Row],[Name]])</f>
        <v>1</v>
      </c>
      <c r="I24">
        <f>Table1[[#This Row],[Out]]-Table1[[#This Row],[In]]</f>
        <v>1157</v>
      </c>
      <c r="J24" s="2">
        <f>IF(Table1[[#This Row],[Seq]]=1,Table1[[#This Row],[In]],Table1[[#This Row],[In]]-SUMPRODUCT(Table1[Out]*(Table1[Name]=Table1[[#This Row],[Name]])*(Table1[Level]=Table1[[#This Row],[Level]])*(Table1[Seq]=Table1[[#This Row],[Seq]]-1)))</f>
        <v>29494</v>
      </c>
    </row>
    <row r="25" spans="2:10" x14ac:dyDescent="0.25">
      <c r="B25" s="10" t="s">
        <v>8</v>
      </c>
      <c r="C25" s="10">
        <v>5</v>
      </c>
      <c r="D25" s="11">
        <v>30704</v>
      </c>
      <c r="E25" s="7">
        <v>31719</v>
      </c>
      <c r="F25" s="14">
        <v>12</v>
      </c>
      <c r="G25">
        <f>Table1[[#This Row],[Out]]-Table1[[#This Row],[In]]</f>
        <v>1015</v>
      </c>
      <c r="H25" s="2">
        <f>COUNTIFS(INDEX(Table1[Level],1):Table1[[#This Row],[Level]],Table1[[#This Row],[Level]],INDEX(Table1[Name],1):Table1[[#This Row],[Name]],Table1[[#This Row],[Name]])</f>
        <v>2</v>
      </c>
      <c r="I25">
        <f>Table1[[#This Row],[Out]]-Table1[[#This Row],[In]]</f>
        <v>1015</v>
      </c>
      <c r="J25" s="2">
        <f>IF(Table1[[#This Row],[Seq]]=1,Table1[[#This Row],[In]],Table1[[#This Row],[In]]-SUMPRODUCT(Table1[Out]*(Table1[Name]=Table1[[#This Row],[Name]])*(Table1[Level]=Table1[[#This Row],[Level]])*(Table1[Seq]=Table1[[#This Row],[Seq]]-1)))</f>
        <v>53</v>
      </c>
    </row>
    <row r="26" spans="2:10" x14ac:dyDescent="0.25">
      <c r="B26" s="10" t="s">
        <v>8</v>
      </c>
      <c r="C26" s="10">
        <v>6</v>
      </c>
      <c r="D26" s="11">
        <v>31757</v>
      </c>
      <c r="E26" s="7">
        <v>33293</v>
      </c>
      <c r="F26" s="14">
        <v>12</v>
      </c>
      <c r="G26" s="2">
        <f>Table1[[#This Row],[Out]]-Table1[[#This Row],[In]]</f>
        <v>1536</v>
      </c>
      <c r="H26" s="2">
        <f>COUNTIFS(INDEX(Table1[Level],1):Table1[[#This Row],[Level]],Table1[[#This Row],[Level]],INDEX(Table1[Name],1):Table1[[#This Row],[Name]],Table1[[#This Row],[Name]])</f>
        <v>3</v>
      </c>
      <c r="I26">
        <f>Table1[[#This Row],[Out]]-Table1[[#This Row],[In]]</f>
        <v>1536</v>
      </c>
      <c r="J26" s="2">
        <f>IF(Table1[[#This Row],[Seq]]=1,Table1[[#This Row],[In]],Table1[[#This Row],[In]]-SUMPRODUCT(Table1[Out]*(Table1[Name]=Table1[[#This Row],[Name]])*(Table1[Level]=Table1[[#This Row],[Level]])*(Table1[Seq]=Table1[[#This Row],[Seq]]-1)))</f>
        <v>38</v>
      </c>
    </row>
    <row r="27" spans="2:10" x14ac:dyDescent="0.25">
      <c r="B27" s="10" t="s">
        <v>8</v>
      </c>
      <c r="C27" s="10">
        <v>7</v>
      </c>
      <c r="D27" s="11">
        <v>33343</v>
      </c>
      <c r="E27" s="7">
        <v>34165</v>
      </c>
      <c r="F27" s="14">
        <v>14</v>
      </c>
      <c r="G27" s="2">
        <f>Table1[[#This Row],[Out]]-Table1[[#This Row],[In]]</f>
        <v>822</v>
      </c>
      <c r="H27" s="2">
        <f>COUNTIFS(INDEX(Table1[Level],1):Table1[[#This Row],[Level]],Table1[[#This Row],[Level]],INDEX(Table1[Name],1):Table1[[#This Row],[Name]],Table1[[#This Row],[Name]])</f>
        <v>1</v>
      </c>
      <c r="I27">
        <f>Table1[[#This Row],[Out]]-Table1[[#This Row],[In]]</f>
        <v>822</v>
      </c>
      <c r="J27" s="2">
        <f>IF(Table1[[#This Row],[Seq]]=1,Table1[[#This Row],[In]],Table1[[#This Row],[In]]-SUMPRODUCT(Table1[Out]*(Table1[Name]=Table1[[#This Row],[Name]])*(Table1[Level]=Table1[[#This Row],[Level]])*(Table1[Seq]=Table1[[#This Row],[Seq]]-1)))</f>
        <v>33343</v>
      </c>
    </row>
    <row r="28" spans="2:10" x14ac:dyDescent="0.25">
      <c r="B28" s="10" t="s">
        <v>8</v>
      </c>
      <c r="C28" s="10">
        <v>8</v>
      </c>
      <c r="D28" s="11">
        <v>34192</v>
      </c>
      <c r="E28" s="7">
        <v>35929</v>
      </c>
      <c r="F28" s="14">
        <v>14</v>
      </c>
      <c r="G28">
        <f>Table1[[#This Row],[Out]]-Table1[[#This Row],[In]]</f>
        <v>1737</v>
      </c>
      <c r="H28" s="2">
        <f>COUNTIFS(INDEX(Table1[Level],1):Table1[[#This Row],[Level]],Table1[[#This Row],[Level]],INDEX(Table1[Name],1):Table1[[#This Row],[Name]],Table1[[#This Row],[Name]])</f>
        <v>2</v>
      </c>
      <c r="I28">
        <f>Table1[[#This Row],[Out]]-Table1[[#This Row],[In]]</f>
        <v>1737</v>
      </c>
      <c r="J28" s="2">
        <f>IF(Table1[[#This Row],[Seq]]=1,Table1[[#This Row],[In]],Table1[[#This Row],[In]]-SUMPRODUCT(Table1[Out]*(Table1[Name]=Table1[[#This Row],[Name]])*(Table1[Level]=Table1[[#This Row],[Level]])*(Table1[Seq]=Table1[[#This Row],[Seq]]-1)))</f>
        <v>27</v>
      </c>
    </row>
    <row r="29" spans="2:10" x14ac:dyDescent="0.25">
      <c r="B29" s="10" t="s">
        <v>8</v>
      </c>
      <c r="C29" s="10">
        <v>9</v>
      </c>
      <c r="D29" s="11">
        <v>35982</v>
      </c>
      <c r="E29" s="7">
        <v>37485</v>
      </c>
      <c r="F29" s="14">
        <v>18</v>
      </c>
      <c r="G29" s="2">
        <f>Table1[[#This Row],[Out]]-Table1[[#This Row],[In]]</f>
        <v>1503</v>
      </c>
      <c r="H29" s="2">
        <f>COUNTIFS(INDEX(Table1[Level],1):Table1[[#This Row],[Level]],Table1[[#This Row],[Level]],INDEX(Table1[Name],1):Table1[[#This Row],[Name]],Table1[[#This Row],[Name]])</f>
        <v>1</v>
      </c>
      <c r="I29">
        <f>Table1[[#This Row],[Out]]-Table1[[#This Row],[In]]</f>
        <v>1503</v>
      </c>
      <c r="J29" s="2">
        <f>IF(Table1[[#This Row],[Seq]]=1,Table1[[#This Row],[In]],Table1[[#This Row],[In]]-SUMPRODUCT(Table1[Out]*(Table1[Name]=Table1[[#This Row],[Name]])*(Table1[Level]=Table1[[#This Row],[Level]])*(Table1[Seq]=Table1[[#This Row],[Seq]]-1)))</f>
        <v>35982</v>
      </c>
    </row>
    <row r="30" spans="2:10" x14ac:dyDescent="0.25">
      <c r="B30" s="10" t="s">
        <v>8</v>
      </c>
      <c r="C30" s="10">
        <v>10</v>
      </c>
      <c r="D30" s="11">
        <v>37529</v>
      </c>
      <c r="E30" s="7">
        <v>38569</v>
      </c>
      <c r="F30" s="14">
        <v>18</v>
      </c>
      <c r="G30">
        <f>Table1[[#This Row],[Out]]-Table1[[#This Row],[In]]</f>
        <v>1040</v>
      </c>
      <c r="H30" s="2">
        <f>COUNTIFS(INDEX(Table1[Level],1):Table1[[#This Row],[Level]],Table1[[#This Row],[Level]],INDEX(Table1[Name],1):Table1[[#This Row],[Name]],Table1[[#This Row],[Name]])</f>
        <v>2</v>
      </c>
      <c r="I30">
        <f>Table1[[#This Row],[Out]]-Table1[[#This Row],[In]]</f>
        <v>1040</v>
      </c>
      <c r="J30" s="2">
        <f>IF(Table1[[#This Row],[Seq]]=1,Table1[[#This Row],[In]],Table1[[#This Row],[In]]-SUMPRODUCT(Table1[Out]*(Table1[Name]=Table1[[#This Row],[Name]])*(Table1[Level]=Table1[[#This Row],[Level]])*(Table1[Seq]=Table1[[#This Row],[Seq]]-1)))</f>
        <v>44</v>
      </c>
    </row>
    <row r="31" spans="2:10" x14ac:dyDescent="0.25">
      <c r="B31" s="10" t="s">
        <v>8</v>
      </c>
      <c r="C31" s="10">
        <v>11</v>
      </c>
      <c r="D31" s="11">
        <v>38618</v>
      </c>
      <c r="E31" s="7">
        <v>40192</v>
      </c>
      <c r="F31" s="14">
        <v>18</v>
      </c>
      <c r="G31" s="2">
        <f>Table1[[#This Row],[Out]]-Table1[[#This Row],[In]]</f>
        <v>1574</v>
      </c>
      <c r="H31" s="2">
        <f>COUNTIFS(INDEX(Table1[Level],1):Table1[[#This Row],[Level]],Table1[[#This Row],[Level]],INDEX(Table1[Name],1):Table1[[#This Row],[Name]],Table1[[#This Row],[Name]])</f>
        <v>3</v>
      </c>
      <c r="I31">
        <f>Table1[[#This Row],[Out]]-Table1[[#This Row],[In]]</f>
        <v>1574</v>
      </c>
      <c r="J31" s="2">
        <f>IF(Table1[[#This Row],[Seq]]=1,Table1[[#This Row],[In]],Table1[[#This Row],[In]]-SUMPRODUCT(Table1[Out]*(Table1[Name]=Table1[[#This Row],[Name]])*(Table1[Level]=Table1[[#This Row],[Level]])*(Table1[Seq]=Table1[[#This Row],[Seq]]-1)))</f>
        <v>49</v>
      </c>
    </row>
    <row r="32" spans="2:10" x14ac:dyDescent="0.25">
      <c r="B32" s="10" t="s">
        <v>8</v>
      </c>
      <c r="C32" s="10">
        <v>12</v>
      </c>
      <c r="D32" s="11">
        <v>40250</v>
      </c>
      <c r="E32" s="7">
        <v>41482</v>
      </c>
      <c r="F32" s="14">
        <v>20</v>
      </c>
      <c r="G32">
        <f>Table1[[#This Row],[Out]]-Table1[[#This Row],[In]]</f>
        <v>1232</v>
      </c>
      <c r="H32" s="2">
        <f>COUNTIFS(INDEX(Table1[Level],1):Table1[[#This Row],[Level]],Table1[[#This Row],[Level]],INDEX(Table1[Name],1):Table1[[#This Row],[Name]],Table1[[#This Row],[Name]])</f>
        <v>1</v>
      </c>
      <c r="I32">
        <f>Table1[[#This Row],[Out]]-Table1[[#This Row],[In]]</f>
        <v>1232</v>
      </c>
      <c r="J32" s="2">
        <f>IF(Table1[[#This Row],[Seq]]=1,Table1[[#This Row],[In]],Table1[[#This Row],[In]]-SUMPRODUCT(Table1[Out]*(Table1[Name]=Table1[[#This Row],[Name]])*(Table1[Level]=Table1[[#This Row],[Level]])*(Table1[Seq]=Table1[[#This Row],[Seq]]-1)))</f>
        <v>40250</v>
      </c>
    </row>
    <row r="33" spans="2:11" x14ac:dyDescent="0.25">
      <c r="H33" s="2"/>
      <c r="I33" s="2"/>
      <c r="J33" s="2"/>
      <c r="K33" s="1"/>
    </row>
    <row r="34" spans="2:11" ht="15.75" x14ac:dyDescent="0.25">
      <c r="B34" s="5" t="s">
        <v>18</v>
      </c>
      <c r="K34" s="1"/>
    </row>
    <row r="35" spans="2:11" x14ac:dyDescent="0.25">
      <c r="D35" s="12" t="s">
        <v>12</v>
      </c>
      <c r="E35" s="12" t="s">
        <v>15</v>
      </c>
    </row>
    <row r="36" spans="2:11" x14ac:dyDescent="0.25">
      <c r="D36" s="15">
        <v>1</v>
      </c>
      <c r="E36" s="15"/>
      <c r="F36" s="15">
        <v>2</v>
      </c>
      <c r="G36" s="15"/>
      <c r="H36" s="15">
        <v>3</v>
      </c>
      <c r="I36" s="15"/>
      <c r="J36" s="15">
        <v>4</v>
      </c>
      <c r="K36" s="15"/>
    </row>
    <row r="37" spans="2:11" x14ac:dyDescent="0.25">
      <c r="B37" s="12" t="s">
        <v>11</v>
      </c>
      <c r="C37" s="12" t="s">
        <v>10</v>
      </c>
      <c r="D37" t="s">
        <v>16</v>
      </c>
      <c r="E37" t="s">
        <v>17</v>
      </c>
      <c r="F37" t="s">
        <v>16</v>
      </c>
      <c r="G37" t="s">
        <v>17</v>
      </c>
      <c r="H37" t="s">
        <v>16</v>
      </c>
      <c r="I37" t="s">
        <v>17</v>
      </c>
      <c r="J37" t="s">
        <v>16</v>
      </c>
      <c r="K37" t="s">
        <v>17</v>
      </c>
    </row>
    <row r="38" spans="2:11" x14ac:dyDescent="0.25">
      <c r="B38" t="s">
        <v>8</v>
      </c>
      <c r="D38" s="7"/>
      <c r="E38" s="2"/>
      <c r="F38" s="2"/>
      <c r="G38" s="2"/>
      <c r="H38" s="2"/>
      <c r="I38" s="2"/>
      <c r="J38" s="2"/>
      <c r="K38" s="2"/>
    </row>
    <row r="39" spans="2:11" x14ac:dyDescent="0.25">
      <c r="C39">
        <v>7</v>
      </c>
      <c r="D39" s="7">
        <v>25689</v>
      </c>
      <c r="E39" s="2">
        <v>1143</v>
      </c>
      <c r="F39" s="2"/>
      <c r="G39" s="2"/>
      <c r="H39" s="2"/>
      <c r="I39" s="2"/>
      <c r="J39" s="2"/>
      <c r="K39" s="2"/>
    </row>
    <row r="40" spans="2:11" x14ac:dyDescent="0.25">
      <c r="C40">
        <v>10</v>
      </c>
      <c r="D40" s="7">
        <v>26853</v>
      </c>
      <c r="E40" s="2">
        <v>1177</v>
      </c>
      <c r="F40" s="2">
        <v>42</v>
      </c>
      <c r="G40" s="2">
        <v>1387</v>
      </c>
      <c r="H40" s="2"/>
      <c r="I40" s="2"/>
      <c r="J40" s="2"/>
      <c r="K40" s="2"/>
    </row>
    <row r="41" spans="2:11" x14ac:dyDescent="0.25">
      <c r="C41">
        <v>12</v>
      </c>
      <c r="D41" s="7">
        <v>29494</v>
      </c>
      <c r="E41" s="2">
        <v>1157</v>
      </c>
      <c r="F41" s="2">
        <v>53</v>
      </c>
      <c r="G41" s="2">
        <v>1015</v>
      </c>
      <c r="H41" s="2">
        <v>38</v>
      </c>
      <c r="I41" s="2">
        <v>1536</v>
      </c>
      <c r="J41" s="2"/>
      <c r="K41" s="2"/>
    </row>
    <row r="42" spans="2:11" x14ac:dyDescent="0.25">
      <c r="C42">
        <v>14</v>
      </c>
      <c r="D42" s="7">
        <v>33343</v>
      </c>
      <c r="E42" s="2">
        <v>822</v>
      </c>
      <c r="F42" s="2">
        <v>27</v>
      </c>
      <c r="G42" s="2">
        <v>1737</v>
      </c>
      <c r="H42" s="2"/>
      <c r="I42" s="2"/>
      <c r="J42" s="2"/>
      <c r="K42" s="2"/>
    </row>
    <row r="43" spans="2:11" x14ac:dyDescent="0.25">
      <c r="C43">
        <v>18</v>
      </c>
      <c r="D43" s="7">
        <v>35982</v>
      </c>
      <c r="E43" s="2">
        <v>1503</v>
      </c>
      <c r="F43" s="2">
        <v>44</v>
      </c>
      <c r="G43" s="2">
        <v>1040</v>
      </c>
      <c r="H43" s="2">
        <v>49</v>
      </c>
      <c r="I43" s="2">
        <v>1574</v>
      </c>
      <c r="J43" s="2"/>
      <c r="K43" s="2"/>
    </row>
    <row r="44" spans="2:11" x14ac:dyDescent="0.25">
      <c r="C44">
        <v>20</v>
      </c>
      <c r="D44" s="7">
        <v>40250</v>
      </c>
      <c r="E44" s="2">
        <v>1232</v>
      </c>
      <c r="F44" s="2"/>
      <c r="G44" s="2"/>
      <c r="H44" s="2"/>
      <c r="I44" s="2"/>
      <c r="J44" s="2"/>
      <c r="K44" s="2"/>
    </row>
    <row r="45" spans="2:11" x14ac:dyDescent="0.25">
      <c r="B45" t="s">
        <v>7</v>
      </c>
      <c r="D45" s="7"/>
      <c r="E45" s="2"/>
      <c r="F45" s="2"/>
      <c r="G45" s="2"/>
      <c r="H45" s="2"/>
      <c r="I45" s="2"/>
      <c r="J45" s="2"/>
      <c r="K45" s="2"/>
    </row>
    <row r="46" spans="2:11" x14ac:dyDescent="0.25">
      <c r="C46">
        <v>6</v>
      </c>
      <c r="D46" s="7">
        <v>25812</v>
      </c>
      <c r="E46" s="2">
        <v>1680</v>
      </c>
      <c r="F46" s="2"/>
      <c r="G46" s="2"/>
      <c r="H46" s="2"/>
      <c r="I46" s="2"/>
      <c r="J46" s="2"/>
      <c r="K46" s="2"/>
    </row>
    <row r="47" spans="2:11" x14ac:dyDescent="0.25">
      <c r="C47">
        <v>10</v>
      </c>
      <c r="D47" s="7">
        <v>27520</v>
      </c>
      <c r="E47" s="2">
        <v>690</v>
      </c>
      <c r="F47" s="2">
        <v>40</v>
      </c>
      <c r="G47" s="2">
        <v>2130</v>
      </c>
      <c r="H47" s="2"/>
      <c r="I47" s="2"/>
      <c r="J47" s="2"/>
      <c r="K47" s="2"/>
    </row>
    <row r="48" spans="2:11" x14ac:dyDescent="0.25">
      <c r="C48">
        <v>12</v>
      </c>
      <c r="D48" s="7">
        <v>30417</v>
      </c>
      <c r="E48" s="2">
        <v>330</v>
      </c>
      <c r="F48" s="2"/>
      <c r="G48" s="2"/>
      <c r="H48" s="2"/>
      <c r="I48" s="2"/>
      <c r="J48" s="2"/>
      <c r="K48" s="2"/>
    </row>
    <row r="49" spans="3:11" x14ac:dyDescent="0.25">
      <c r="C49">
        <v>13</v>
      </c>
      <c r="D49" s="7">
        <v>30832</v>
      </c>
      <c r="E49" s="2">
        <v>1440</v>
      </c>
      <c r="F49" s="2">
        <v>52</v>
      </c>
      <c r="G49" s="2">
        <v>899</v>
      </c>
      <c r="H49" s="2">
        <v>73</v>
      </c>
      <c r="I49" s="2">
        <v>60</v>
      </c>
      <c r="J49" s="2">
        <v>50</v>
      </c>
      <c r="K49" s="2">
        <v>359</v>
      </c>
    </row>
    <row r="50" spans="3:11" x14ac:dyDescent="0.25">
      <c r="C50">
        <v>14</v>
      </c>
      <c r="D50" s="7">
        <v>33830</v>
      </c>
      <c r="E50" s="2">
        <v>960</v>
      </c>
      <c r="F50" s="2"/>
      <c r="G50" s="2"/>
      <c r="H50" s="2"/>
      <c r="I50" s="2"/>
      <c r="J50" s="2"/>
      <c r="K50" s="2"/>
    </row>
    <row r="51" spans="3:11" x14ac:dyDescent="0.25">
      <c r="C51">
        <v>15</v>
      </c>
      <c r="D51" s="7">
        <v>34804</v>
      </c>
      <c r="E51" s="2">
        <v>870</v>
      </c>
      <c r="F51" s="2"/>
      <c r="G51" s="2"/>
      <c r="H51" s="2"/>
      <c r="I51" s="2"/>
      <c r="J51" s="2"/>
      <c r="K51" s="2"/>
    </row>
    <row r="52" spans="3:11" x14ac:dyDescent="0.25">
      <c r="C52">
        <v>16</v>
      </c>
      <c r="D52" s="7">
        <v>35771</v>
      </c>
      <c r="E52" s="2">
        <v>210</v>
      </c>
      <c r="F52" s="2"/>
      <c r="G52" s="2"/>
      <c r="H52" s="2"/>
      <c r="I52" s="2"/>
      <c r="J52" s="2"/>
      <c r="K52" s="2"/>
    </row>
    <row r="53" spans="3:11" x14ac:dyDescent="0.25">
      <c r="C53">
        <v>17</v>
      </c>
      <c r="D53" s="7">
        <v>36070</v>
      </c>
      <c r="E53" s="2">
        <v>390</v>
      </c>
      <c r="F53" s="2">
        <v>86</v>
      </c>
      <c r="G53" s="2">
        <v>60</v>
      </c>
      <c r="H53" s="2"/>
      <c r="I53" s="2"/>
      <c r="J53" s="2"/>
      <c r="K53" s="2"/>
    </row>
    <row r="54" spans="3:11" x14ac:dyDescent="0.25">
      <c r="C54">
        <v>19</v>
      </c>
      <c r="D54" s="7">
        <v>36664</v>
      </c>
      <c r="E54" s="2">
        <v>360</v>
      </c>
      <c r="F54" s="2"/>
      <c r="G54" s="2"/>
      <c r="H54" s="2"/>
      <c r="I54" s="2"/>
      <c r="J54" s="2"/>
      <c r="K54" s="2"/>
    </row>
    <row r="55" spans="3:11" x14ac:dyDescent="0.25">
      <c r="C55">
        <v>20</v>
      </c>
      <c r="D55" s="7">
        <v>37080</v>
      </c>
      <c r="E55" s="2">
        <v>240</v>
      </c>
      <c r="F55" s="2">
        <v>3146</v>
      </c>
      <c r="G55" s="2">
        <v>1020</v>
      </c>
      <c r="H55" s="2"/>
      <c r="I55" s="2"/>
      <c r="J55" s="2"/>
      <c r="K55" s="2"/>
    </row>
    <row r="56" spans="3:11" x14ac:dyDescent="0.25">
      <c r="C56">
        <v>21</v>
      </c>
      <c r="D56" s="7">
        <v>37403</v>
      </c>
      <c r="E56" s="2">
        <v>3000</v>
      </c>
      <c r="F56" s="2"/>
      <c r="G56" s="2"/>
      <c r="H56" s="2"/>
      <c r="I56" s="2"/>
      <c r="J56" s="2"/>
      <c r="K56" s="2"/>
    </row>
  </sheetData>
  <pageMargins left="0.7" right="0.7" top="0.75" bottom="0.75" header="0.3" footer="0.3"/>
  <pageSetup paperSize="9" orientation="portrait" r:id="rId2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0"/>
  <sheetViews>
    <sheetView tabSelected="1" workbookViewId="0">
      <selection activeCell="Z45" sqref="Z45"/>
    </sheetView>
  </sheetViews>
  <sheetFormatPr defaultRowHeight="15" x14ac:dyDescent="0.25"/>
  <cols>
    <col min="3" max="3" width="10.140625" bestFit="1" customWidth="1"/>
    <col min="4" max="4" width="10.7109375" bestFit="1" customWidth="1"/>
  </cols>
  <sheetData>
    <row r="2" spans="2:6" ht="15.75" x14ac:dyDescent="0.25">
      <c r="B2" s="5" t="s">
        <v>3</v>
      </c>
    </row>
    <row r="3" spans="2:6" x14ac:dyDescent="0.25">
      <c r="B3" s="4" t="s">
        <v>6</v>
      </c>
      <c r="C3" s="4" t="s">
        <v>4</v>
      </c>
      <c r="D3" s="4" t="s">
        <v>5</v>
      </c>
      <c r="E3" s="4" t="s">
        <v>0</v>
      </c>
      <c r="F3" s="4" t="s">
        <v>2</v>
      </c>
    </row>
    <row r="4" spans="2:6" x14ac:dyDescent="0.25">
      <c r="B4" s="8">
        <v>1</v>
      </c>
      <c r="C4" s="6">
        <v>25812</v>
      </c>
      <c r="D4" s="7">
        <v>27492</v>
      </c>
      <c r="E4" s="3">
        <v>6</v>
      </c>
      <c r="F4">
        <f>Table3[[#This Row],[Out]]-Table3[[#This Row],[In]]</f>
        <v>1680</v>
      </c>
    </row>
    <row r="5" spans="2:6" x14ac:dyDescent="0.25">
      <c r="B5" s="8">
        <v>2</v>
      </c>
      <c r="C5" s="6">
        <v>27520</v>
      </c>
      <c r="D5" s="7">
        <v>28210</v>
      </c>
      <c r="E5" s="3">
        <v>10</v>
      </c>
      <c r="F5">
        <f>Table3[[#This Row],[Out]]-Table3[[#This Row],[In]]</f>
        <v>690</v>
      </c>
    </row>
    <row r="6" spans="2:6" x14ac:dyDescent="0.25">
      <c r="B6" s="8">
        <v>3</v>
      </c>
      <c r="C6" s="6">
        <v>28250</v>
      </c>
      <c r="D6" s="7">
        <v>30380</v>
      </c>
      <c r="E6" s="3">
        <v>10</v>
      </c>
      <c r="F6">
        <f>Table3[[#This Row],[Out]]-Table3[[#This Row],[In]]</f>
        <v>2130</v>
      </c>
    </row>
    <row r="7" spans="2:6" x14ac:dyDescent="0.25">
      <c r="B7" s="8">
        <v>4</v>
      </c>
      <c r="C7" s="6">
        <v>30417</v>
      </c>
      <c r="D7" s="7">
        <v>30747</v>
      </c>
      <c r="E7" s="3">
        <v>12</v>
      </c>
      <c r="F7">
        <f>Table3[[#This Row],[Out]]-Table3[[#This Row],[In]]</f>
        <v>330</v>
      </c>
    </row>
    <row r="8" spans="2:6" x14ac:dyDescent="0.25">
      <c r="B8" s="8">
        <v>5</v>
      </c>
      <c r="C8" s="6">
        <v>30832</v>
      </c>
      <c r="D8" s="7">
        <v>32272</v>
      </c>
      <c r="E8" s="3">
        <v>13</v>
      </c>
      <c r="F8">
        <f>Table3[[#This Row],[Out]]-Table3[[#This Row],[In]]</f>
        <v>1440</v>
      </c>
    </row>
    <row r="9" spans="2:6" x14ac:dyDescent="0.25">
      <c r="B9" s="8">
        <v>6</v>
      </c>
      <c r="C9" s="6">
        <v>32324</v>
      </c>
      <c r="D9" s="7">
        <v>33223</v>
      </c>
      <c r="E9" s="3">
        <v>13</v>
      </c>
      <c r="F9">
        <f>Table3[[#This Row],[Out]]-Table3[[#This Row],[In]]</f>
        <v>899</v>
      </c>
    </row>
    <row r="10" spans="2:6" x14ac:dyDescent="0.25">
      <c r="B10" s="8">
        <v>7</v>
      </c>
      <c r="C10" s="6">
        <v>33296</v>
      </c>
      <c r="D10" s="7">
        <v>33356</v>
      </c>
      <c r="E10" s="3">
        <v>13</v>
      </c>
      <c r="F10">
        <f>Table3[[#This Row],[Out]]-Table3[[#This Row],[In]]</f>
        <v>60</v>
      </c>
    </row>
    <row r="11" spans="2:6" x14ac:dyDescent="0.25">
      <c r="B11" s="8">
        <v>8</v>
      </c>
      <c r="C11" s="6">
        <v>33406</v>
      </c>
      <c r="D11" s="7">
        <v>33765</v>
      </c>
      <c r="E11" s="3">
        <v>13</v>
      </c>
      <c r="F11">
        <f>Table3[[#This Row],[Out]]-Table3[[#This Row],[In]]</f>
        <v>359</v>
      </c>
    </row>
    <row r="12" spans="2:6" x14ac:dyDescent="0.25">
      <c r="B12" s="8">
        <v>9</v>
      </c>
      <c r="C12" s="6">
        <v>33830</v>
      </c>
      <c r="D12" s="7">
        <v>34790</v>
      </c>
      <c r="E12" s="3">
        <v>14</v>
      </c>
      <c r="F12">
        <f>Table3[[#This Row],[Out]]-Table3[[#This Row],[In]]</f>
        <v>960</v>
      </c>
    </row>
    <row r="13" spans="2:6" x14ac:dyDescent="0.25">
      <c r="B13" s="8">
        <v>10</v>
      </c>
      <c r="C13" s="6">
        <v>34804</v>
      </c>
      <c r="D13" s="7">
        <v>35674</v>
      </c>
      <c r="E13" s="3">
        <v>15</v>
      </c>
      <c r="F13">
        <f>Table3[[#This Row],[Out]]-Table3[[#This Row],[In]]</f>
        <v>870</v>
      </c>
    </row>
    <row r="14" spans="2:6" x14ac:dyDescent="0.25">
      <c r="B14" s="8">
        <v>11</v>
      </c>
      <c r="C14" s="6">
        <v>35771</v>
      </c>
      <c r="D14" s="7">
        <v>35981</v>
      </c>
      <c r="E14" s="3">
        <v>16</v>
      </c>
      <c r="F14">
        <f>Table3[[#This Row],[Out]]-Table3[[#This Row],[In]]</f>
        <v>210</v>
      </c>
    </row>
    <row r="15" spans="2:6" x14ac:dyDescent="0.25">
      <c r="B15" s="8">
        <v>12</v>
      </c>
      <c r="C15" s="6">
        <v>36070</v>
      </c>
      <c r="D15" s="7">
        <v>36460</v>
      </c>
      <c r="E15" s="3">
        <v>17</v>
      </c>
      <c r="F15">
        <f>Table3[[#This Row],[Out]]-Table3[[#This Row],[In]]</f>
        <v>390</v>
      </c>
    </row>
    <row r="16" spans="2:6" x14ac:dyDescent="0.25">
      <c r="B16" s="8">
        <v>13</v>
      </c>
      <c r="C16" s="6">
        <v>36546</v>
      </c>
      <c r="D16" s="7">
        <v>36606</v>
      </c>
      <c r="E16" s="3">
        <v>17</v>
      </c>
      <c r="F16">
        <f>Table3[[#This Row],[Out]]-Table3[[#This Row],[In]]</f>
        <v>60</v>
      </c>
    </row>
    <row r="17" spans="2:6" x14ac:dyDescent="0.25">
      <c r="B17" s="8">
        <v>14</v>
      </c>
      <c r="C17" s="6">
        <v>36664</v>
      </c>
      <c r="D17" s="7">
        <v>37024</v>
      </c>
      <c r="E17" s="3">
        <v>19</v>
      </c>
      <c r="F17">
        <f>Table3[[#This Row],[Out]]-Table3[[#This Row],[In]]</f>
        <v>360</v>
      </c>
    </row>
    <row r="18" spans="2:6" x14ac:dyDescent="0.25">
      <c r="B18" s="8">
        <v>15</v>
      </c>
      <c r="C18" s="6">
        <v>37080</v>
      </c>
      <c r="D18" s="7">
        <v>37320</v>
      </c>
      <c r="E18" s="3">
        <v>20</v>
      </c>
      <c r="F18">
        <f>Table3[[#This Row],[Out]]-Table3[[#This Row],[In]]</f>
        <v>240</v>
      </c>
    </row>
    <row r="19" spans="2:6" x14ac:dyDescent="0.25">
      <c r="B19" s="8">
        <v>16</v>
      </c>
      <c r="C19" s="6">
        <v>37403</v>
      </c>
      <c r="D19" s="7">
        <v>40403</v>
      </c>
      <c r="E19" s="3">
        <v>21</v>
      </c>
      <c r="F19">
        <f>Table3[[#This Row],[Out]]-Table3[[#This Row],[In]]</f>
        <v>3000</v>
      </c>
    </row>
    <row r="20" spans="2:6" x14ac:dyDescent="0.25">
      <c r="B20" s="8">
        <v>17</v>
      </c>
      <c r="C20" s="6">
        <v>40466</v>
      </c>
      <c r="D20" s="7">
        <v>41486</v>
      </c>
      <c r="E20" s="3">
        <v>20</v>
      </c>
      <c r="F20">
        <f>Table3[[#This Row],[Out]]-Table3[[#This Row],[In]]</f>
        <v>1020</v>
      </c>
    </row>
  </sheetData>
  <pageMargins left="0.7" right="0.7" top="0.75" bottom="0.75" header="0.3" footer="0.3"/>
  <pageSetup orientation="portrait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PivotTable</vt:lpstr>
      <vt:lpstr>Table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owner</cp:lastModifiedBy>
  <dcterms:created xsi:type="dcterms:W3CDTF">2014-02-06T21:07:38Z</dcterms:created>
  <dcterms:modified xsi:type="dcterms:W3CDTF">2014-02-06T21:14:49Z</dcterms:modified>
</cp:coreProperties>
</file>